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09"/>
  <workbookPr showInkAnnotation="0" defaultThemeVersion="124226"/>
  <mc:AlternateContent xmlns:mc="http://schemas.openxmlformats.org/markup-compatibility/2006">
    <mc:Choice Requires="x15">
      <x15ac:absPath xmlns:x15ac="http://schemas.microsoft.com/office/spreadsheetml/2010/11/ac" url="/Users/Maity/Documents/"/>
    </mc:Choice>
  </mc:AlternateContent>
  <xr:revisionPtr revIDLastSave="0" documentId="13_ncr:1_{F09284B3-314E-4042-A3A4-CBD4A8EF468C}" xr6:coauthVersionLast="47" xr6:coauthVersionMax="47" xr10:uidLastSave="{00000000-0000-0000-0000-000000000000}"/>
  <bookViews>
    <workbookView xWindow="0" yWindow="720" windowWidth="29400" windowHeight="18400" tabRatio="769" firstSheet="5" activeTab="5" xr2:uid="{00000000-000D-0000-FFFF-FFFF00000000}"/>
  </bookViews>
  <sheets>
    <sheet name="Table of Contents" sheetId="17" r:id="rId1"/>
    <sheet name="Instructions" sheetId="4" r:id="rId2"/>
    <sheet name="Business Info." sheetId="14" r:id="rId3"/>
    <sheet name="Income and expense record yr 1" sheetId="9" r:id="rId4"/>
    <sheet name="Income and expense record  yr 2" sheetId="10" r:id="rId5"/>
    <sheet name="Income and expense record yr 3" sheetId="13" r:id="rId6"/>
    <sheet name="Income Statement" sheetId="3" r:id="rId7"/>
    <sheet name="Balance Sheet" sheetId="2" r:id="rId8"/>
    <sheet name="Cash Flow Statement" sheetId="1" r:id="rId9"/>
    <sheet name="Liquidity and Solvency" sheetId="5" r:id="rId10"/>
    <sheet name="Other Financial Ratios" sheetId="7" r:id="rId11"/>
    <sheet name="Farm Financial Score Card Span" sheetId="6" r:id="rId12"/>
    <sheet name="References" sheetId="8" r:id="rId13"/>
  </sheets>
  <definedNames>
    <definedName name="_xlnm.Print_Area" localSheetId="7">'Balance Sheet'!$A$1:$H$76</definedName>
    <definedName name="_xlnm.Print_Area" localSheetId="2">'Business Info.'!$A$1:$B$21</definedName>
    <definedName name="_xlnm.Print_Area" localSheetId="8">'Cash Flow Statement'!$A$1:$D$106</definedName>
    <definedName name="_xlnm.Print_Area" localSheetId="11">'Farm Financial Score Card Span'!$B$1:$AX$45</definedName>
    <definedName name="_xlnm.Print_Area" localSheetId="4">'Income and expense record  yr 2'!$A$1:$N$71</definedName>
    <definedName name="_xlnm.Print_Area" localSheetId="3">'Income and expense record yr 1'!$A$1:$N$71</definedName>
    <definedName name="_xlnm.Print_Area" localSheetId="5">'Income and expense record yr 3'!$A$1:$N$71</definedName>
    <definedName name="_xlnm.Print_Area" localSheetId="6">'Income Statement'!$A$1:$D$62</definedName>
    <definedName name="_xlnm.Print_Area" localSheetId="1">Instructions!#REF!</definedName>
    <definedName name="_xlnm.Print_Area" localSheetId="10">'Other Financial Ratios'!$A$1:$N$20</definedName>
    <definedName name="_xlnm.Print_Area" localSheetId="12">References!$A$1:$A$22</definedName>
    <definedName name="_xlnm.Print_Area" localSheetId="0">'Table of Contents'!$A$1:$AC$37</definedName>
    <definedName name="_xlnm.Print_Titles" localSheetId="7">'Balance Sheet'!$1:$3</definedName>
    <definedName name="_xlnm.Print_Titles" localSheetId="8">'Cash Flow Statement'!$1:$3</definedName>
    <definedName name="_xlnm.Print_Titles" localSheetId="6">'Income Statement'!$1:$3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1" i="9" l="1"/>
  <c r="N12" i="9"/>
  <c r="N13" i="9"/>
  <c r="N14" i="9"/>
  <c r="N15" i="9"/>
  <c r="N10" i="9"/>
  <c r="N16" i="9"/>
  <c r="B5" i="2"/>
  <c r="M23" i="13" l="1"/>
  <c r="C23" i="13"/>
  <c r="D23" i="13"/>
  <c r="E23" i="13"/>
  <c r="F23" i="13"/>
  <c r="G23" i="13"/>
  <c r="H23" i="13"/>
  <c r="I23" i="13"/>
  <c r="J23" i="13"/>
  <c r="K23" i="13"/>
  <c r="L23" i="13"/>
  <c r="B23" i="13"/>
  <c r="N20" i="13"/>
  <c r="N21" i="13"/>
  <c r="N22" i="13"/>
  <c r="N11" i="13"/>
  <c r="N12" i="13"/>
  <c r="N13" i="13"/>
  <c r="N14" i="13"/>
  <c r="N15" i="13"/>
  <c r="N16" i="13"/>
  <c r="N17" i="13"/>
  <c r="C23" i="10"/>
  <c r="D23" i="10"/>
  <c r="E23" i="10"/>
  <c r="F23" i="10"/>
  <c r="G23" i="10"/>
  <c r="H23" i="10"/>
  <c r="I23" i="10"/>
  <c r="J23" i="10"/>
  <c r="K23" i="10"/>
  <c r="L23" i="10"/>
  <c r="M23" i="10"/>
  <c r="B23" i="10"/>
  <c r="N20" i="10"/>
  <c r="N21" i="10"/>
  <c r="N22" i="10"/>
  <c r="N11" i="10"/>
  <c r="C9" i="3" s="1"/>
  <c r="N12" i="10"/>
  <c r="N13" i="10"/>
  <c r="N14" i="10"/>
  <c r="N15" i="10"/>
  <c r="N16" i="10"/>
  <c r="N17" i="10"/>
  <c r="N10" i="10"/>
  <c r="N17" i="9"/>
  <c r="N20" i="9"/>
  <c r="N21" i="9"/>
  <c r="N22" i="9"/>
  <c r="C23" i="9"/>
  <c r="D23" i="9"/>
  <c r="E23" i="9"/>
  <c r="F23" i="9"/>
  <c r="G23" i="9"/>
  <c r="H23" i="9"/>
  <c r="I23" i="9"/>
  <c r="J23" i="9"/>
  <c r="K23" i="9"/>
  <c r="L23" i="9"/>
  <c r="M23" i="9"/>
  <c r="B23" i="9"/>
  <c r="N23" i="9" l="1"/>
  <c r="B9" i="3"/>
  <c r="N29" i="9"/>
  <c r="N31" i="9"/>
  <c r="N41" i="9"/>
  <c r="N42" i="9"/>
  <c r="N45" i="9"/>
  <c r="N46" i="9"/>
  <c r="N47" i="9"/>
  <c r="N30" i="9"/>
  <c r="N37" i="9"/>
  <c r="N32" i="9"/>
  <c r="N43" i="9"/>
  <c r="N33" i="9"/>
  <c r="N34" i="9"/>
  <c r="N35" i="9"/>
  <c r="B35" i="3" s="1"/>
  <c r="N36" i="9"/>
  <c r="B36" i="3" s="1"/>
  <c r="N39" i="9"/>
  <c r="B33" i="3" s="1"/>
  <c r="N44" i="9"/>
  <c r="B48" i="3" s="1"/>
  <c r="N48" i="9"/>
  <c r="N57" i="9"/>
  <c r="B28" i="3" s="1"/>
  <c r="N40" i="13"/>
  <c r="D39" i="3" s="1"/>
  <c r="N37" i="10"/>
  <c r="N30" i="10"/>
  <c r="N51" i="13"/>
  <c r="N52" i="13"/>
  <c r="N53" i="13"/>
  <c r="N37" i="13"/>
  <c r="N30" i="13"/>
  <c r="C86" i="1"/>
  <c r="D86" i="1"/>
  <c r="B86" i="1"/>
  <c r="C58" i="1"/>
  <c r="C71" i="1"/>
  <c r="C72" i="1"/>
  <c r="D58" i="1"/>
  <c r="D71" i="1"/>
  <c r="D72" i="1" s="1"/>
  <c r="B58" i="1"/>
  <c r="B72" i="1" s="1"/>
  <c r="B71" i="1"/>
  <c r="C19" i="1"/>
  <c r="C44" i="1" s="1"/>
  <c r="C43" i="1"/>
  <c r="D19" i="1"/>
  <c r="D43" i="1"/>
  <c r="D44" i="1"/>
  <c r="B19" i="1"/>
  <c r="B43" i="1"/>
  <c r="B44" i="1" s="1"/>
  <c r="N49" i="9"/>
  <c r="N40" i="9"/>
  <c r="B39" i="3" s="1"/>
  <c r="N51" i="9"/>
  <c r="N52" i="9"/>
  <c r="N53" i="9"/>
  <c r="N59" i="9"/>
  <c r="N60" i="9"/>
  <c r="N61" i="9"/>
  <c r="N62" i="9"/>
  <c r="N63" i="9"/>
  <c r="N64" i="9"/>
  <c r="N65" i="9"/>
  <c r="N66" i="9"/>
  <c r="N38" i="9"/>
  <c r="B89" i="1" s="1"/>
  <c r="B99" i="1" s="1"/>
  <c r="B100" i="1" s="1"/>
  <c r="B102" i="1" s="1"/>
  <c r="B104" i="1" s="1"/>
  <c r="C103" i="1" s="1"/>
  <c r="N55" i="9"/>
  <c r="B25" i="3" s="1"/>
  <c r="B26" i="3"/>
  <c r="N58" i="9"/>
  <c r="B29" i="3" s="1"/>
  <c r="N50" i="9"/>
  <c r="B32" i="3" s="1"/>
  <c r="N10" i="13"/>
  <c r="D9" i="3" s="1"/>
  <c r="N19" i="10"/>
  <c r="C10" i="3" s="1"/>
  <c r="N44" i="13"/>
  <c r="D48" i="3" s="1"/>
  <c r="N44" i="10"/>
  <c r="C48" i="3" s="1"/>
  <c r="F1" i="7"/>
  <c r="D1" i="7"/>
  <c r="B1" i="7"/>
  <c r="F1" i="5"/>
  <c r="D1" i="5"/>
  <c r="B1" i="5"/>
  <c r="D5" i="1"/>
  <c r="C5" i="1"/>
  <c r="B5" i="1"/>
  <c r="C5" i="2"/>
  <c r="G5" i="2" s="1"/>
  <c r="D5" i="2"/>
  <c r="H5" i="2" s="1"/>
  <c r="F5" i="2"/>
  <c r="A2" i="3"/>
  <c r="B6" i="3"/>
  <c r="D6" i="3" a="1"/>
  <c r="D6" i="3" s="1"/>
  <c r="C6" i="3"/>
  <c r="N55" i="13"/>
  <c r="D25" i="3"/>
  <c r="N56" i="13"/>
  <c r="D26" i="3" s="1"/>
  <c r="N57" i="13"/>
  <c r="D28" i="3" s="1"/>
  <c r="N58" i="13"/>
  <c r="D29" i="3" s="1"/>
  <c r="N48" i="13"/>
  <c r="N49" i="13"/>
  <c r="D30" i="3" s="1"/>
  <c r="N29" i="13"/>
  <c r="N31" i="13"/>
  <c r="N41" i="13"/>
  <c r="N42" i="13"/>
  <c r="N45" i="13"/>
  <c r="N46" i="13"/>
  <c r="N47" i="13"/>
  <c r="N50" i="13"/>
  <c r="D32" i="3" s="1"/>
  <c r="N39" i="13"/>
  <c r="D33" i="3" s="1"/>
  <c r="N32" i="13"/>
  <c r="N43" i="13"/>
  <c r="D34" i="3" s="1"/>
  <c r="N35" i="13"/>
  <c r="D35" i="3" s="1"/>
  <c r="N36" i="13"/>
  <c r="D36" i="3"/>
  <c r="N33" i="13"/>
  <c r="N34" i="13"/>
  <c r="N55" i="10"/>
  <c r="C25" i="3" s="1"/>
  <c r="N56" i="10"/>
  <c r="C26" i="3" s="1"/>
  <c r="N57" i="10"/>
  <c r="C28" i="3" s="1"/>
  <c r="N58" i="10"/>
  <c r="C29" i="3" s="1"/>
  <c r="N48" i="10"/>
  <c r="N29" i="10"/>
  <c r="N31" i="10"/>
  <c r="N41" i="10"/>
  <c r="N42" i="10"/>
  <c r="N45" i="10"/>
  <c r="N46" i="10"/>
  <c r="N47" i="10"/>
  <c r="N39" i="10"/>
  <c r="C33" i="3" s="1"/>
  <c r="N32" i="10"/>
  <c r="N43" i="10"/>
  <c r="N35" i="10"/>
  <c r="C35" i="3" s="1"/>
  <c r="N36" i="10"/>
  <c r="C36" i="3" s="1"/>
  <c r="N33" i="10"/>
  <c r="N34" i="10"/>
  <c r="N38" i="13"/>
  <c r="D89" i="1" s="1"/>
  <c r="D99" i="1" s="1"/>
  <c r="D100" i="1" s="1"/>
  <c r="D102" i="1" s="1"/>
  <c r="D49" i="3"/>
  <c r="N38" i="10"/>
  <c r="C89" i="1" s="1"/>
  <c r="C99" i="1" s="1"/>
  <c r="C100" i="1" s="1"/>
  <c r="C102" i="1" s="1"/>
  <c r="A2" i="2"/>
  <c r="A3" i="10"/>
  <c r="A4" i="10"/>
  <c r="A4" i="13"/>
  <c r="A3" i="13"/>
  <c r="A4" i="9"/>
  <c r="A3" i="9"/>
  <c r="M67" i="13"/>
  <c r="L67" i="13"/>
  <c r="K67" i="13"/>
  <c r="J67" i="13"/>
  <c r="I67" i="13"/>
  <c r="H67" i="13"/>
  <c r="G67" i="13"/>
  <c r="F67" i="13"/>
  <c r="E67" i="13"/>
  <c r="D67" i="13"/>
  <c r="C67" i="13"/>
  <c r="B67" i="13"/>
  <c r="N66" i="13"/>
  <c r="N65" i="13"/>
  <c r="N64" i="13"/>
  <c r="N63" i="13"/>
  <c r="N62" i="13"/>
  <c r="N61" i="13"/>
  <c r="N60" i="13"/>
  <c r="N59" i="13"/>
  <c r="H26" i="13"/>
  <c r="C26" i="13"/>
  <c r="N25" i="13"/>
  <c r="M26" i="13"/>
  <c r="L26" i="13"/>
  <c r="K26" i="13"/>
  <c r="J26" i="13"/>
  <c r="I26" i="13"/>
  <c r="G26" i="13"/>
  <c r="F26" i="13"/>
  <c r="E26" i="13"/>
  <c r="D26" i="13"/>
  <c r="B26" i="13"/>
  <c r="N19" i="13"/>
  <c r="D10" i="3" s="1"/>
  <c r="M67" i="10"/>
  <c r="L67" i="10"/>
  <c r="K67" i="10"/>
  <c r="J67" i="10"/>
  <c r="I67" i="10"/>
  <c r="H67" i="10"/>
  <c r="G67" i="10"/>
  <c r="F67" i="10"/>
  <c r="E67" i="10"/>
  <c r="D67" i="10"/>
  <c r="C67" i="10"/>
  <c r="B67" i="10"/>
  <c r="N66" i="10"/>
  <c r="N65" i="10"/>
  <c r="N64" i="10"/>
  <c r="N63" i="10"/>
  <c r="N62" i="10"/>
  <c r="N61" i="10"/>
  <c r="N60" i="10"/>
  <c r="N59" i="10"/>
  <c r="N53" i="10"/>
  <c r="N52" i="10"/>
  <c r="N51" i="10"/>
  <c r="N50" i="10"/>
  <c r="C32" i="3" s="1"/>
  <c r="N49" i="10"/>
  <c r="N40" i="10"/>
  <c r="C39" i="3" s="1"/>
  <c r="B26" i="10"/>
  <c r="N25" i="10"/>
  <c r="M26" i="10"/>
  <c r="L26" i="10"/>
  <c r="K26" i="10"/>
  <c r="J26" i="10"/>
  <c r="I26" i="10"/>
  <c r="H26" i="10"/>
  <c r="G26" i="10"/>
  <c r="F26" i="10"/>
  <c r="E26" i="10"/>
  <c r="D26" i="10"/>
  <c r="C26" i="10"/>
  <c r="N56" i="9"/>
  <c r="N19" i="9"/>
  <c r="B10" i="3" s="1"/>
  <c r="D26" i="9"/>
  <c r="G26" i="9"/>
  <c r="H26" i="9"/>
  <c r="I26" i="9"/>
  <c r="J26" i="9"/>
  <c r="L26" i="9"/>
  <c r="B26" i="9"/>
  <c r="C67" i="9"/>
  <c r="D67" i="9"/>
  <c r="E67" i="9"/>
  <c r="F67" i="9"/>
  <c r="G67" i="9"/>
  <c r="H67" i="9"/>
  <c r="I67" i="9"/>
  <c r="J67" i="9"/>
  <c r="K67" i="9"/>
  <c r="L67" i="9"/>
  <c r="M67" i="9"/>
  <c r="B67" i="9"/>
  <c r="N25" i="9"/>
  <c r="C26" i="9"/>
  <c r="E26" i="9"/>
  <c r="F26" i="9"/>
  <c r="K26" i="9"/>
  <c r="M26" i="9"/>
  <c r="N23" i="10"/>
  <c r="N23" i="13"/>
  <c r="H27" i="2"/>
  <c r="H50" i="2"/>
  <c r="D50" i="2"/>
  <c r="G27" i="2"/>
  <c r="G50" i="2"/>
  <c r="C50" i="2"/>
  <c r="F27" i="2"/>
  <c r="F50" i="2"/>
  <c r="B50" i="2"/>
  <c r="B27" i="2"/>
  <c r="F72" i="2"/>
  <c r="G72" i="2"/>
  <c r="C72" i="2"/>
  <c r="D72" i="2"/>
  <c r="C27" i="2"/>
  <c r="D27" i="2"/>
  <c r="B72" i="2"/>
  <c r="H72" i="2"/>
  <c r="D31" i="3" l="1"/>
  <c r="C31" i="3"/>
  <c r="D73" i="2"/>
  <c r="F4" i="5"/>
  <c r="F3" i="5"/>
  <c r="H73" i="2"/>
  <c r="B73" i="2"/>
  <c r="C73" i="2"/>
  <c r="D37" i="3"/>
  <c r="D40" i="3"/>
  <c r="D52" i="3" s="1"/>
  <c r="C34" i="3"/>
  <c r="C30" i="3"/>
  <c r="C40" i="3"/>
  <c r="C37" i="3"/>
  <c r="N26" i="10"/>
  <c r="B34" i="3"/>
  <c r="B49" i="3"/>
  <c r="D22" i="3"/>
  <c r="B30" i="3"/>
  <c r="B37" i="3"/>
  <c r="N67" i="9"/>
  <c r="B22" i="3"/>
  <c r="B15" i="7" s="1"/>
  <c r="B31" i="3"/>
  <c r="N67" i="13"/>
  <c r="C49" i="3"/>
  <c r="B40" i="3"/>
  <c r="G73" i="2"/>
  <c r="N26" i="9"/>
  <c r="F73" i="2"/>
  <c r="N67" i="10"/>
  <c r="B3" i="5"/>
  <c r="D3" i="5"/>
  <c r="D4" i="5"/>
  <c r="B4" i="5"/>
  <c r="N26" i="13"/>
  <c r="D10" i="7"/>
  <c r="B10" i="7"/>
  <c r="F3" i="7"/>
  <c r="F4" i="7" s="1"/>
  <c r="C22" i="3"/>
  <c r="D16" i="7" s="1"/>
  <c r="D3" i="7"/>
  <c r="F10" i="7"/>
  <c r="C104" i="1"/>
  <c r="D103" i="1" s="1"/>
  <c r="D104" i="1" s="1"/>
  <c r="C52" i="3" l="1"/>
  <c r="C54" i="3" s="1"/>
  <c r="C61" i="3" s="1"/>
  <c r="F75" i="2"/>
  <c r="B10" i="5" s="1"/>
  <c r="F8" i="5"/>
  <c r="D13" i="7"/>
  <c r="E13" i="7" s="1"/>
  <c r="B8" i="5"/>
  <c r="F5" i="5"/>
  <c r="H75" i="2"/>
  <c r="F10" i="5" s="1"/>
  <c r="G4" i="5"/>
  <c r="G3" i="5"/>
  <c r="G75" i="2"/>
  <c r="D10" i="5" s="1"/>
  <c r="F14" i="7"/>
  <c r="F15" i="7"/>
  <c r="F16" i="7"/>
  <c r="G16" i="7" s="1"/>
  <c r="E10" i="7"/>
  <c r="B5" i="5"/>
  <c r="B3" i="7"/>
  <c r="B4" i="7" s="1"/>
  <c r="B16" i="7"/>
  <c r="E16" i="7" s="1"/>
  <c r="B52" i="3"/>
  <c r="B54" i="3" s="1"/>
  <c r="B61" i="3" s="1"/>
  <c r="D8" i="5"/>
  <c r="G8" i="5" s="1"/>
  <c r="D9" i="5"/>
  <c r="E4" i="5"/>
  <c r="E3" i="5"/>
  <c r="F7" i="7"/>
  <c r="F17" i="7"/>
  <c r="G3" i="7"/>
  <c r="D15" i="7"/>
  <c r="E15" i="7" s="1"/>
  <c r="D5" i="5"/>
  <c r="D54" i="3"/>
  <c r="D61" i="3" s="1"/>
  <c r="G10" i="7"/>
  <c r="F13" i="7"/>
  <c r="D17" i="7"/>
  <c r="D7" i="7"/>
  <c r="D4" i="7"/>
  <c r="F11" i="7"/>
  <c r="F5" i="7"/>
  <c r="D14" i="7" l="1"/>
  <c r="B9" i="5"/>
  <c r="E9" i="5" s="1"/>
  <c r="F9" i="5"/>
  <c r="G9" i="5" s="1"/>
  <c r="E8" i="5"/>
  <c r="G13" i="7"/>
  <c r="G10" i="5"/>
  <c r="F8" i="7"/>
  <c r="E10" i="5"/>
  <c r="G14" i="7"/>
  <c r="G17" i="7"/>
  <c r="E5" i="5"/>
  <c r="G15" i="7"/>
  <c r="B17" i="7"/>
  <c r="E17" i="7" s="1"/>
  <c r="E3" i="7"/>
  <c r="B7" i="7"/>
  <c r="B8" i="7" s="1"/>
  <c r="B14" i="7"/>
  <c r="E14" i="7" s="1"/>
  <c r="G5" i="5"/>
  <c r="D8" i="7"/>
  <c r="E7" i="7"/>
  <c r="G7" i="7"/>
  <c r="B11" i="7"/>
  <c r="B5" i="7"/>
  <c r="D11" i="7"/>
  <c r="D5" i="7"/>
  <c r="G5" i="7" s="1"/>
  <c r="E4" i="7"/>
  <c r="G4" i="7"/>
  <c r="E8" i="7" l="1"/>
  <c r="E11" i="7"/>
  <c r="G8" i="7"/>
  <c r="E5" i="7"/>
  <c r="G11"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<sst xmlns="http://schemas.openxmlformats.org/spreadsheetml/2006/main" count="444" uniqueCount="284">
  <si>
    <t>https://www.mercadeoagricolapr.com/wp-content/uploads/2019/11/Farm-Finance-Scorecard-Spanish.pdf</t>
  </si>
  <si>
    <t>N/A</t>
  </si>
  <si>
    <t xml:space="preserve">Comas, M.; Mendoza, M.; P.R. Marrero; Administración de Fincas: Folleto Informativo, Libro </t>
  </si>
  <si>
    <t>de Cuentas para la Finca. Servicio de Extensión Agrícola, 1998.</t>
  </si>
  <si>
    <t>2015, 8th edition.</t>
  </si>
  <si>
    <t xml:space="preserve">Mendoza, M.; P.R. Marrero; y M. Comas. Adiestramiento: Registro del Negocio. Colegio de </t>
  </si>
  <si>
    <t>Ciencias Agrícolas, Servicio de Extensión Agrícola, junio 2003.</t>
  </si>
  <si>
    <t xml:space="preserve">Porter, G.A., C.L. Norton. “Financial Accounting: The Impact on Decision Makers.” </t>
  </si>
  <si>
    <t>Sosa, H. Manual de Administración y Contabilidad de Fincas. Servicio de Extensión Agrícola.</t>
  </si>
  <si>
    <t xml:space="preserve">Becker, K., D. Kauppila, G. Rogers, R. Parsons, D. Nordquist, and R. Craven. 2014. Farm Finance Score Card. </t>
  </si>
  <si>
    <t xml:space="preserve">University of Vermont Extension, Center for Farm Financial Management, University of Minnesota. </t>
  </si>
  <si>
    <r>
      <t xml:space="preserve">Kay, R.D., W.M. Edwards, and P.A. Duffy. </t>
    </r>
    <r>
      <rPr>
        <i/>
        <sz val="18"/>
        <color theme="1"/>
        <rFont val="Times New Roman"/>
        <family val="1"/>
      </rPr>
      <t>“Farm Management”</t>
    </r>
    <r>
      <rPr>
        <sz val="18"/>
        <color theme="1"/>
        <rFont val="Times New Roman"/>
        <family val="1"/>
      </rPr>
      <t xml:space="preserve">. McGraw-Hill, Inc., </t>
    </r>
  </si>
  <si>
    <r>
      <t>Thompson Corporation, South-Western, 2005, 4</t>
    </r>
    <r>
      <rPr>
        <vertAlign val="superscript"/>
        <sz val="18"/>
        <color theme="1"/>
        <rFont val="Times New Roman"/>
        <family val="1"/>
      </rPr>
      <t>th</t>
    </r>
    <r>
      <rPr>
        <sz val="18"/>
        <color theme="1"/>
        <rFont val="Times New Roman"/>
        <family val="1"/>
      </rPr>
      <t xml:space="preserve"> edition.</t>
    </r>
  </si>
  <si>
    <t>CFSE</t>
  </si>
  <si>
    <t>IVU</t>
  </si>
  <si>
    <t>Total</t>
  </si>
  <si>
    <r>
      <rPr>
        <sz val="14"/>
        <color rgb="FF00B050"/>
        <rFont val="Times New Roman"/>
        <family val="1"/>
      </rPr>
      <t>▲</t>
    </r>
    <r>
      <rPr>
        <sz val="14"/>
        <color rgb="FFFF0000"/>
        <rFont val="Times New Roman"/>
        <family val="1"/>
      </rPr>
      <t>▼</t>
    </r>
  </si>
  <si>
    <t>** Other Expenses includes the sum of the following items on the income and expenses report sheets: rent, advertisements, travel expenses, food and entertainment expenses, office supplies, receipt stamps, shipping and postage charges, uniforms, parking and tolls, office expenses, bank charges, bad debts, other</t>
  </si>
  <si>
    <r>
      <t>Otros ingresos de la finca</t>
    </r>
    <r>
      <rPr>
        <sz val="10"/>
        <color theme="1"/>
        <rFont val="Times New Roman"/>
        <family val="1"/>
      </rPr>
      <t xml:space="preserve"> (por ejemplo productos con valor añadido)
</t>
    </r>
    <r>
      <rPr>
        <i/>
        <sz val="14"/>
        <color theme="1"/>
        <rFont val="Times New Roman"/>
        <family val="1"/>
      </rPr>
      <t xml:space="preserve">Other farm income </t>
    </r>
    <r>
      <rPr>
        <i/>
        <sz val="10"/>
        <color theme="1"/>
        <rFont val="Times New Roman"/>
        <family val="1"/>
      </rPr>
      <t>(for example, value-added products)</t>
    </r>
  </si>
  <si>
    <r>
      <t xml:space="preserve">Otros gastos (no informados en el Informe de Ingresos y Gastos)
</t>
    </r>
    <r>
      <rPr>
        <i/>
        <sz val="14"/>
        <color theme="1"/>
        <rFont val="Times New Roman"/>
        <family val="1"/>
      </rPr>
      <t>Other expenses (not reported in the Income and Expense Report)</t>
    </r>
  </si>
  <si>
    <r>
      <t xml:space="preserve">Otro
</t>
    </r>
    <r>
      <rPr>
        <i/>
        <sz val="14"/>
        <color theme="1"/>
        <rFont val="Times New Roman"/>
        <family val="1"/>
      </rPr>
      <t>Other</t>
    </r>
  </si>
  <si>
    <r>
      <rPr>
        <sz val="14"/>
        <color theme="1"/>
        <rFont val="Times New Roman"/>
        <family val="1"/>
      </rPr>
      <t>Ventas Cultivos</t>
    </r>
    <r>
      <rPr>
        <sz val="11"/>
        <color theme="1"/>
        <rFont val="Times New Roman"/>
        <family val="1"/>
      </rPr>
      <t xml:space="preserve"> </t>
    </r>
    <r>
      <rPr>
        <sz val="10"/>
        <color theme="1"/>
        <rFont val="Times New Roman"/>
        <family val="1"/>
      </rPr>
      <t xml:space="preserve">(mencione el producto e incluya sólo productos frescos)
</t>
    </r>
    <r>
      <rPr>
        <i/>
        <sz val="14"/>
        <color theme="1"/>
        <rFont val="Times New Roman"/>
        <family val="1"/>
      </rPr>
      <t>Crop Sales</t>
    </r>
    <r>
      <rPr>
        <i/>
        <sz val="10"/>
        <color theme="1"/>
        <rFont val="Times New Roman"/>
        <family val="1"/>
      </rPr>
      <t xml:space="preserve"> (mention the product and only include fresh products)</t>
    </r>
  </si>
  <si>
    <r>
      <rPr>
        <sz val="14"/>
        <color theme="1"/>
        <rFont val="Times New Roman"/>
        <family val="1"/>
      </rPr>
      <t>Ventas animales</t>
    </r>
    <r>
      <rPr>
        <sz val="11"/>
        <color theme="1"/>
        <rFont val="Times New Roman"/>
        <family val="1"/>
      </rPr>
      <t xml:space="preserve"> </t>
    </r>
    <r>
      <rPr>
        <sz val="10"/>
        <color theme="1"/>
        <rFont val="Times New Roman"/>
        <family val="1"/>
      </rPr>
      <t xml:space="preserve">(mencione el animal y tipo de animal)
</t>
    </r>
    <r>
      <rPr>
        <i/>
        <sz val="14"/>
        <color theme="1"/>
        <rFont val="Times New Roman"/>
        <family val="1"/>
      </rPr>
      <t xml:space="preserve">Livestock Sales </t>
    </r>
    <r>
      <rPr>
        <i/>
        <sz val="10"/>
        <color theme="1"/>
        <rFont val="Times New Roman"/>
        <family val="1"/>
      </rPr>
      <t>(mention the animal and type of animal)</t>
    </r>
  </si>
  <si>
    <t>University of Puerto Rico</t>
  </si>
  <si>
    <t>College of Agricultural Science</t>
  </si>
  <si>
    <t>Department of Agricultural Economics and Rural Sociology</t>
  </si>
  <si>
    <t>Accounting and Financial Record System for Farms</t>
  </si>
  <si>
    <t>Financial records are important in agribusiness to determine and analyze their financial situation. This file provides the accounting and financial records to help producers determine the status of their financial situation. This file allows the comparison of information for three years. The records included are the following: Income Statement; Balance Sheet; Cash Flow Statement and two additional sheets that have the calculations from the business liquidity, solvency, and other financial ratios. In addition, to ease the entry of information on the Income Statement, three additional sheets with Income and Expense Reports are included. Even though the inventory is very important to prepare the Balance Sheet, it has not been included in this file since all agribusinesses are different and it is very difficult to prepare a format that fits each one of them. There are some formats for the inventory, in the future a spreadsheet will be prepared for that record. Below are general instructions on how to use this file and each of its spreadsheets:</t>
  </si>
  <si>
    <r>
      <rPr>
        <sz val="14"/>
        <color theme="1"/>
        <rFont val="Times New Roman"/>
        <family val="1"/>
      </rPr>
      <t>1.</t>
    </r>
    <r>
      <rPr>
        <b/>
        <sz val="14"/>
        <color theme="1"/>
        <rFont val="Times New Roman"/>
        <family val="1"/>
      </rPr>
      <t xml:space="preserve">     </t>
    </r>
    <r>
      <rPr>
        <sz val="14"/>
        <color theme="1"/>
        <rFont val="Times New Roman"/>
        <family val="1"/>
      </rPr>
      <t xml:space="preserve">In this Excel file, you only must </t>
    </r>
    <r>
      <rPr>
        <b/>
        <u/>
        <sz val="14"/>
        <color theme="1"/>
        <rFont val="Times New Roman"/>
        <family val="1"/>
      </rPr>
      <t>enter the data of your agribusiness in the gray cells (boxes) in each of the spreadsheets.</t>
    </r>
  </si>
  <si>
    <r>
      <t xml:space="preserve">2.     Second Sheet: </t>
    </r>
    <r>
      <rPr>
        <b/>
        <u/>
        <sz val="14"/>
        <color theme="1"/>
        <rFont val="Times New Roman"/>
        <family val="1"/>
      </rPr>
      <t>General Information of the Business</t>
    </r>
    <r>
      <rPr>
        <sz val="14"/>
        <color theme="1"/>
        <rFont val="Times New Roman"/>
        <family val="1"/>
      </rPr>
      <t>, you must begin to enter the information on this sheet. The information on this sheet will carry over to the other sheets.</t>
    </r>
  </si>
  <si>
    <r>
      <t xml:space="preserve">3.     Third, Fourth and Fifth Sheet: </t>
    </r>
    <r>
      <rPr>
        <b/>
        <u/>
        <sz val="14"/>
        <color theme="1"/>
        <rFont val="Times New Roman"/>
        <family val="1"/>
      </rPr>
      <t>Income and Expenses Report Year 1, 2 and 3:</t>
    </r>
    <r>
      <rPr>
        <sz val="14"/>
        <color theme="1"/>
        <rFont val="Times New Roman"/>
        <family val="1"/>
      </rPr>
      <t xml:space="preserve"> On these sheets, 3 years were created to facilitate the entry of information to generate the annual Income Statement. On these sheets you must provide monthly information on income and expenses. You only need to fill in the grey cells. The information on this sheet will carry over to the Income Statement automatically.</t>
    </r>
  </si>
  <si>
    <r>
      <t xml:space="preserve">4.     Sixth Sheet: </t>
    </r>
    <r>
      <rPr>
        <b/>
        <u/>
        <sz val="14"/>
        <color theme="1"/>
        <rFont val="Times New Roman"/>
        <family val="1"/>
      </rPr>
      <t>Income Statement:</t>
    </r>
    <r>
      <rPr>
        <sz val="14"/>
        <color theme="1"/>
        <rFont val="Times New Roman"/>
        <family val="1"/>
      </rPr>
      <t xml:space="preserve"> This sheet must include only the information in the gray cells. The information from the Income and Expenses Report sheets for each year will be transferred to this sheet.</t>
    </r>
  </si>
  <si>
    <r>
      <t xml:space="preserve">5.     Seventh Sheet: </t>
    </r>
    <r>
      <rPr>
        <b/>
        <u/>
        <sz val="14"/>
        <color theme="1"/>
        <rFont val="Times New Roman"/>
        <family val="1"/>
      </rPr>
      <t>Balance Sheet:</t>
    </r>
    <r>
      <rPr>
        <sz val="14"/>
        <color theme="1"/>
        <rFont val="Times New Roman"/>
        <family val="1"/>
      </rPr>
      <t xml:space="preserve"> This sheet must include the summary of the Inventory (the Inventory must have been prepared on another sheet or file). You must fill in the information in the gray cells.</t>
    </r>
  </si>
  <si>
    <r>
      <t xml:space="preserve">6.     Eighth Sheet: </t>
    </r>
    <r>
      <rPr>
        <b/>
        <u/>
        <sz val="14"/>
        <color theme="1"/>
        <rFont val="Times New Roman"/>
        <family val="1"/>
      </rPr>
      <t>Cash Flow Statement:</t>
    </r>
    <r>
      <rPr>
        <sz val="14"/>
        <color theme="1"/>
        <rFont val="Times New Roman"/>
        <family val="1"/>
      </rPr>
      <t xml:space="preserve"> On this sheet you must complete the information in the gray cells.	</t>
    </r>
  </si>
  <si>
    <r>
      <t xml:space="preserve">7.     Ninth and Tenth Sheet: </t>
    </r>
    <r>
      <rPr>
        <b/>
        <u/>
        <sz val="14"/>
        <color theme="1"/>
        <rFont val="Times New Roman"/>
        <family val="1"/>
      </rPr>
      <t>Liquidity, Solvency, and Other Financial Ratios:</t>
    </r>
    <r>
      <rPr>
        <sz val="14"/>
        <color theme="1"/>
        <rFont val="Times New Roman"/>
        <family val="1"/>
      </rPr>
      <t xml:space="preserve"> On these sheets you should not make any calculations, just by having completed the information on the other sheets of the file all the necessary calculations should have been made. It is your duty to check and observe the results to determine if your agribussiness has strong or vulnerable ratios. You must consult the scales that are coded green, yellow, and red, to the right of each one of the ratios.	</t>
    </r>
  </si>
  <si>
    <t>8.     The next two sheets contain the Financial Scorecard and all references to each of the records used in this file.</t>
  </si>
  <si>
    <t xml:space="preserve">9.     The faculty of the Department of Agricultural Economics offers workshops on the theory and practice of each of these registers in various externally funded projects such as the Agro entrepreneurship Course coordinated by Dr. Alexandra Gregory and the Business Center for Women in Agriculture (Centro Empresarial para la Mujer en la Agricultura) directed by Dr. Gladys M. González. If you are interested in taking some related courses at some opportunity, you should contact Drs. Gregory and González by email at: alexandra.gregory@upr.edu  and gladys.gonzalez7@upr.edu. 	</t>
  </si>
  <si>
    <t>Mayagüez Campus</t>
  </si>
  <si>
    <t>This spreadsheet was created thanks to the suggestions of the Farmers of Puerto Rico who have taken workshops or courses on Agro entrepreneurship from externally funded projects with the faculty of the Department of Agricultural Economics and Rural Sociology and the Agricultural Agents of the Agricultural Extension Service. Thank you very much everyone!</t>
  </si>
  <si>
    <t>Made by:</t>
  </si>
  <si>
    <r>
      <t xml:space="preserve">Dr. Alexandra Gregory Crespo, Professor, Department of Agricultural Economics and Rural Sociology, </t>
    </r>
    <r>
      <rPr>
        <sz val="14"/>
        <color rgb="FF0070C0"/>
        <rFont val="Times New Roman"/>
        <family val="1"/>
      </rPr>
      <t xml:space="preserve">alexandra.gregory@upr.edu </t>
    </r>
  </si>
  <si>
    <r>
      <t xml:space="preserve">Dr. Myrna Comas Pagán, Professor, Department of Agricultural Economics and Rural Sociology, </t>
    </r>
    <r>
      <rPr>
        <sz val="14"/>
        <color rgb="FF0070C0"/>
        <rFont val="Times New Roman"/>
        <family val="1"/>
      </rPr>
      <t>myrna.comas@upr.edu</t>
    </r>
  </si>
  <si>
    <r>
      <t xml:space="preserve">Dr. Gladys M. González Martínez, Professor, Department of Agricultural Economics and Rural Sociology, </t>
    </r>
    <r>
      <rPr>
        <sz val="14"/>
        <color rgb="FF0070C0"/>
        <rFont val="Times New Roman"/>
        <family val="1"/>
      </rPr>
      <t>gladys.gonzalez7@upr.edu</t>
    </r>
  </si>
  <si>
    <r>
      <t xml:space="preserve">Prof. Nicolás Cartagena Romero, Agricultural Agent, Agricultural Extension Service, </t>
    </r>
    <r>
      <rPr>
        <sz val="14"/>
        <color theme="4"/>
        <rFont val="Times New Roman"/>
        <family val="1"/>
      </rPr>
      <t>nicolas.cartagena@upr.edu</t>
    </r>
  </si>
  <si>
    <r>
      <t>Prof. Efraín Jiménez Mounier, Agricultural Agent, Agricultural Extension Service,</t>
    </r>
    <r>
      <rPr>
        <sz val="14"/>
        <color theme="4"/>
        <rFont val="Times New Roman"/>
        <family val="1"/>
      </rPr>
      <t xml:space="preserve"> efrain.jimenez@upr.edu </t>
    </r>
  </si>
  <si>
    <r>
      <t xml:space="preserve">Prof. Natalia Rivera, Agricultural Agent, Agricultural Extension Service, </t>
    </r>
    <r>
      <rPr>
        <sz val="14"/>
        <color theme="4"/>
        <rFont val="Times New Roman"/>
        <family val="1"/>
      </rPr>
      <t>natalia.rivera7@upr.edu</t>
    </r>
  </si>
  <si>
    <r>
      <t xml:space="preserve">Prof. Samuel Prieto, Agricultural Agent, Agricultural Extension Service, </t>
    </r>
    <r>
      <rPr>
        <sz val="14"/>
        <color theme="4"/>
        <rFont val="Times New Roman"/>
        <family val="1"/>
      </rPr>
      <t>samuel.prieto@upr.edu</t>
    </r>
  </si>
  <si>
    <r>
      <t xml:space="preserve">Prof. Rafaél Sepúlveda, Agricultural Agent, Agricultural Extension Service, </t>
    </r>
    <r>
      <rPr>
        <sz val="14"/>
        <color theme="4"/>
        <rFont val="Times New Roman"/>
        <family val="1"/>
      </rPr>
      <t>rafael.sepulveda@upr.edu</t>
    </r>
  </si>
  <si>
    <r>
      <t xml:space="preserve">Prof. Gustavo Rodríguez, Agricultural Agent, Agricultural Extension Service, </t>
    </r>
    <r>
      <rPr>
        <sz val="14"/>
        <color theme="4"/>
        <rFont val="Times New Roman"/>
        <family val="1"/>
      </rPr>
      <t>gustavo.rodríguez@upr.edu</t>
    </r>
  </si>
  <si>
    <r>
      <t>Prof. Hilda Bonilla, Agricultural Agent, Agricultural Extension Service,</t>
    </r>
    <r>
      <rPr>
        <sz val="14"/>
        <color theme="4"/>
        <rFont val="Times New Roman"/>
        <family val="1"/>
      </rPr>
      <t xml:space="preserve"> hilda.bonillarodriguez@upr.edu</t>
    </r>
  </si>
  <si>
    <r>
      <t xml:space="preserve">Prof, Yomar Vélez, Agricultural Agent, Agricultural Extension Service, </t>
    </r>
    <r>
      <rPr>
        <sz val="14"/>
        <color theme="4"/>
        <rFont val="Times New Roman"/>
        <family val="1"/>
      </rPr>
      <t>yomar.velez@upr.edu</t>
    </r>
  </si>
  <si>
    <r>
      <t xml:space="preserve">Prof. Angel Rivera Nazario, Agricultural Agent, Agricultural Extension Service, </t>
    </r>
    <r>
      <rPr>
        <sz val="14"/>
        <color theme="4"/>
        <rFont val="Times New Roman"/>
        <family val="1"/>
      </rPr>
      <t>angel.rivera54@upr.edu</t>
    </r>
  </si>
  <si>
    <r>
      <t>Prof. Karen Bengoa, Agricultural Agent, Agricultural Extension Service,</t>
    </r>
    <r>
      <rPr>
        <sz val="14"/>
        <color theme="4"/>
        <rFont val="Times New Roman"/>
        <family val="1"/>
      </rPr>
      <t xml:space="preserve"> karen.bengoa@upr.edu</t>
    </r>
  </si>
  <si>
    <r>
      <t xml:space="preserve">Roxana Aponte Méndez, Graduate Student, Department of Agricultural Economics and Rural Sociology, </t>
    </r>
    <r>
      <rPr>
        <sz val="14"/>
        <color rgb="FF0070C0"/>
        <rFont val="Times New Roman"/>
        <family val="1"/>
      </rPr>
      <t xml:space="preserve">roxana.aponte1@upr.edu </t>
    </r>
  </si>
  <si>
    <r>
      <t xml:space="preserve">Herold K Eustache, Graduate Student, Department of Agricultural Economics and Rural Sociology, </t>
    </r>
    <r>
      <rPr>
        <sz val="14"/>
        <color rgb="FF0070C0"/>
        <rFont val="Times New Roman"/>
        <family val="1"/>
      </rPr>
      <t>herold.eustache@upr.edu</t>
    </r>
  </si>
  <si>
    <r>
      <t xml:space="preserve">Joe K. Lucarne, Graduate Student, Department of Agricultural Economics and Rural Sociology, </t>
    </r>
    <r>
      <rPr>
        <sz val="14"/>
        <color rgb="FF0070C0"/>
        <rFont val="Times New Roman"/>
        <family val="1"/>
      </rPr>
      <t>joe.lucarne@upr.edu</t>
    </r>
  </si>
  <si>
    <r>
      <t>Yaira Avilés Ortiz,  Graduate Student, Department of Agricultural Economics and Rural Sociology,</t>
    </r>
    <r>
      <rPr>
        <sz val="14"/>
        <color rgb="FF0070C0"/>
        <rFont val="Times New Roman"/>
        <family val="1"/>
      </rPr>
      <t xml:space="preserve"> yaira.aviles@upr.edu</t>
    </r>
  </si>
  <si>
    <r>
      <t xml:space="preserve">Josue Quirindongo Echevarría, Graduate Student, Department of Agricultural Economics and Rural Sociology, </t>
    </r>
    <r>
      <rPr>
        <sz val="14"/>
        <color rgb="FF0070C0"/>
        <rFont val="Times New Roman"/>
        <family val="1"/>
      </rPr>
      <t xml:space="preserve">josue.quirindongo@upr.edu </t>
    </r>
  </si>
  <si>
    <t>Collaborators:</t>
  </si>
  <si>
    <t>Project for Socially Disadvantaged Farmers, Ranchers and Veterans. “This material is based upon work supported by USDA/OPPE under Award Number: AO182501X443G015"</t>
  </si>
  <si>
    <t>Agricultural Extension Service</t>
  </si>
  <si>
    <t>Sales</t>
  </si>
  <si>
    <t>Sales at Agribusiness Convention</t>
  </si>
  <si>
    <t>Sales at farmers' market</t>
  </si>
  <si>
    <t>INCOME STATEMENT</t>
  </si>
  <si>
    <t>Value</t>
  </si>
  <si>
    <t>INCOMES</t>
  </si>
  <si>
    <t>Cash sales:</t>
  </si>
  <si>
    <t>Crops:</t>
  </si>
  <si>
    <t>Livestock or livestock products:</t>
  </si>
  <si>
    <t>Inventory changes:</t>
  </si>
  <si>
    <t>Government Program Payments (Incentives):</t>
  </si>
  <si>
    <t>TOTAL GROSS INCOME</t>
  </si>
  <si>
    <t>EXPENSES</t>
  </si>
  <si>
    <t>Other cash operating expenses:</t>
  </si>
  <si>
    <t>Purchases of animals for resale:</t>
  </si>
  <si>
    <t>Grain and animal feed purchases:</t>
  </si>
  <si>
    <t>Change in account receivables:</t>
  </si>
  <si>
    <t>Profit/Loss form sales of breeding animals:</t>
  </si>
  <si>
    <t>Change in value of breedig animals:</t>
  </si>
  <si>
    <t>Expenses for crop production:</t>
  </si>
  <si>
    <t>Expenses in the production of livestock:</t>
  </si>
  <si>
    <t>Gas and oil:</t>
  </si>
  <si>
    <t>Workforce:</t>
  </si>
  <si>
    <t>Repair and Maintenace:</t>
  </si>
  <si>
    <t>Property taxes:</t>
  </si>
  <si>
    <t>Insurances</t>
  </si>
  <si>
    <t>Electric power:</t>
  </si>
  <si>
    <t>Water:</t>
  </si>
  <si>
    <t>Telephone and internet:</t>
  </si>
  <si>
    <r>
      <t xml:space="preserve">Administration Expenses </t>
    </r>
    <r>
      <rPr>
        <sz val="10"/>
        <color theme="1"/>
        <rFont val="Times New Roman"/>
        <family val="1"/>
      </rPr>
      <t xml:space="preserve">(the minimum must be 10% of the workforce):
</t>
    </r>
  </si>
  <si>
    <t>Change in Accounts Payable:</t>
  </si>
  <si>
    <t>Prepaid expenses:</t>
  </si>
  <si>
    <t>Depreciation:</t>
  </si>
  <si>
    <t>Total depreciation expenses of the operation:</t>
  </si>
  <si>
    <t>Interest paid in cash:</t>
  </si>
  <si>
    <t>Changes in the interest to be paid:</t>
  </si>
  <si>
    <t>Total interest expense:</t>
  </si>
  <si>
    <t>TOTAL GROSS EXPENDITURE</t>
  </si>
  <si>
    <t>NET OPERATIONAL INCOME OF THE FARM</t>
  </si>
  <si>
    <r>
      <t>Machinery</t>
    </r>
    <r>
      <rPr>
        <sz val="10"/>
        <color theme="1"/>
        <rFont val="Times New Roman"/>
        <family val="1"/>
      </rPr>
      <t>(place the negative sign if it is a loss):</t>
    </r>
    <r>
      <rPr>
        <sz val="14"/>
        <color theme="1"/>
        <rFont val="Times New Roman"/>
        <family val="1"/>
      </rPr>
      <t xml:space="preserve">
</t>
    </r>
  </si>
  <si>
    <t>Gain/Loss on sale of capital assets:</t>
  </si>
  <si>
    <t>Land:</t>
  </si>
  <si>
    <t>NET FARM INCOME</t>
  </si>
  <si>
    <t>Source: Kay, R. D., W. M. Edwards, and P. A. Duffy. Farm Management. McGraw Hill Company Inc., 2008, sixth edition.</t>
  </si>
  <si>
    <t xml:space="preserve">Other expenses (other expenses already reported in the Income and Expense Report Sheets not found in this record)**
</t>
  </si>
  <si>
    <t>Patents and licenses:</t>
  </si>
  <si>
    <t>GENERAL INFORMATION</t>
  </si>
  <si>
    <t>Business name</t>
  </si>
  <si>
    <t>Owner's name</t>
  </si>
  <si>
    <t>Manager's name</t>
  </si>
  <si>
    <t>Physical address</t>
  </si>
  <si>
    <t>City and Zip Code</t>
  </si>
  <si>
    <t>Telephone</t>
  </si>
  <si>
    <t>Postal address</t>
  </si>
  <si>
    <t>GPS coordinates</t>
  </si>
  <si>
    <t>E-mail</t>
  </si>
  <si>
    <t>Farm tenure (owned or rented)</t>
  </si>
  <si>
    <t>If it is a corporation registration number in the Department of State and date of registration</t>
  </si>
  <si>
    <t>Business SURI number</t>
  </si>
  <si>
    <t>Employer Social Security Number</t>
  </si>
  <si>
    <t>Farm size (1 cuerda=0.997acres)</t>
  </si>
  <si>
    <t>Production area</t>
  </si>
  <si>
    <t>Estimated year of first sale, if it is the first time producing the product</t>
  </si>
  <si>
    <r>
      <t>Year 1</t>
    </r>
    <r>
      <rPr>
        <sz val="12"/>
        <color rgb="FF000000"/>
        <rFont val="Times New Roman"/>
        <family val="1"/>
      </rPr>
      <t xml:space="preserve"> (Please enter the first year to be reported, for example 2020)</t>
    </r>
  </si>
  <si>
    <r>
      <t>Year 2</t>
    </r>
    <r>
      <rPr>
        <sz val="12"/>
        <color rgb="FF000000"/>
        <rFont val="Times New Roman"/>
        <family val="1"/>
      </rPr>
      <t xml:space="preserve"> (Please enter the second year to be reported, for example 2021)</t>
    </r>
  </si>
  <si>
    <r>
      <t>Year 3</t>
    </r>
    <r>
      <rPr>
        <sz val="12"/>
        <color rgb="FF000000"/>
        <rFont val="Times New Roman"/>
        <family val="1"/>
      </rPr>
      <t xml:space="preserve"> (Please enter the third year to be reported, for example 2022)</t>
    </r>
  </si>
  <si>
    <t>Liquidity</t>
  </si>
  <si>
    <t>Current Ratio</t>
  </si>
  <si>
    <t>Working Capital</t>
  </si>
  <si>
    <t>Working Capital Radio</t>
  </si>
  <si>
    <t>Farm Debt to Asset Radio</t>
  </si>
  <si>
    <t>Farm Equity to Asset Radio</t>
  </si>
  <si>
    <t>Farm Debt to Equity Radio</t>
  </si>
  <si>
    <t xml:space="preserve">Sources: Becker, K., D. Kauppila, G. Rogers, R. Parsons, D. Nordquist, and R. Craven. 2014. Farm Finance Score Card. </t>
  </si>
  <si>
    <t>BALANCE SHEET</t>
  </si>
  <si>
    <t>Liabilities</t>
  </si>
  <si>
    <t>Total Current Liabilities</t>
  </si>
  <si>
    <t>Intermediate Liabilities</t>
  </si>
  <si>
    <t>Intermediate Assets</t>
  </si>
  <si>
    <t>Total Current Assets</t>
  </si>
  <si>
    <t>Current Assets</t>
  </si>
  <si>
    <t>ASSETS</t>
  </si>
  <si>
    <t>Current Liabilities</t>
  </si>
  <si>
    <t>Total Intermediate Liabilities</t>
  </si>
  <si>
    <t>Total Intermediate Assets</t>
  </si>
  <si>
    <t>Fixed Assets</t>
  </si>
  <si>
    <t>Fixed Liabilities</t>
  </si>
  <si>
    <t>Total Fixed Assets</t>
  </si>
  <si>
    <t>Total Fixed Liabilities</t>
  </si>
  <si>
    <t xml:space="preserve">TOTAL LIABILITIES  (E + F + G)
</t>
  </si>
  <si>
    <t xml:space="preserve">TOTAL ASSETS (A + B + C)
</t>
  </si>
  <si>
    <t xml:space="preserve">NET WORTH OR OWNER'S EQUITY = TOTAL ASSETS - TOTAL LIABILITIES (D -H)
</t>
  </si>
  <si>
    <t>Source:  Sosa, H. Manual de Administración y Contabilidad de Fincas. Servicio de Extensión Agrícola.</t>
  </si>
  <si>
    <t>Solvency</t>
  </si>
  <si>
    <t>Gain/Profitability</t>
  </si>
  <si>
    <t>Net income (Cash)</t>
  </si>
  <si>
    <t>Return on Farm Assets</t>
  </si>
  <si>
    <t>Rate of Return on Farm Assets</t>
  </si>
  <si>
    <t>Return on Farm Equity</t>
  </si>
  <si>
    <t>Rate of Return on Farm Equity</t>
  </si>
  <si>
    <t>Production Value</t>
  </si>
  <si>
    <t>Operating Profit Margin</t>
  </si>
  <si>
    <t>Asset Turnover Rate</t>
  </si>
  <si>
    <t>Operating-Expense Ratio</t>
  </si>
  <si>
    <t>Depreciation-Expense Ratio</t>
  </si>
  <si>
    <t>Interest-Expense Ratio</t>
  </si>
  <si>
    <t>Net Farm Income Ratio</t>
  </si>
  <si>
    <t>INCOME AND EXPENSES RECORD*</t>
  </si>
  <si>
    <r>
      <rPr>
        <b/>
        <sz val="14"/>
        <color theme="1"/>
        <rFont val="Times New Roman"/>
        <family val="1"/>
      </rPr>
      <t>YEAR 1</t>
    </r>
    <r>
      <rPr>
        <sz val="14"/>
        <color theme="1"/>
        <rFont val="Times New Roman"/>
        <family val="1"/>
      </rPr>
      <t xml:space="preserve">
</t>
    </r>
  </si>
  <si>
    <t>January</t>
  </si>
  <si>
    <t>February</t>
  </si>
  <si>
    <t>March</t>
  </si>
  <si>
    <t>April</t>
  </si>
  <si>
    <t>May</t>
  </si>
  <si>
    <t>June</t>
  </si>
  <si>
    <t>July</t>
  </si>
  <si>
    <t>August</t>
  </si>
  <si>
    <t xml:space="preserve">September
</t>
  </si>
  <si>
    <t>October</t>
  </si>
  <si>
    <t>November</t>
  </si>
  <si>
    <t>December</t>
  </si>
  <si>
    <t>Operating Income</t>
  </si>
  <si>
    <r>
      <rPr>
        <sz val="14"/>
        <color theme="1"/>
        <rFont val="Times New Roman"/>
        <family val="1"/>
      </rPr>
      <t>Crop Sales</t>
    </r>
    <r>
      <rPr>
        <sz val="10"/>
        <color theme="1"/>
        <rFont val="Times New Roman"/>
        <family val="1"/>
      </rPr>
      <t xml:space="preserve"> (mention the product and only include fresh products)</t>
    </r>
  </si>
  <si>
    <r>
      <rPr>
        <sz val="10"/>
        <color theme="1"/>
        <rFont val="Times New Roman"/>
        <family val="1"/>
      </rPr>
      <t xml:space="preserve">
</t>
    </r>
    <r>
      <rPr>
        <sz val="14"/>
        <color theme="1"/>
        <rFont val="Times New Roman"/>
        <family val="1"/>
      </rPr>
      <t>Crop Sales</t>
    </r>
    <r>
      <rPr>
        <sz val="10"/>
        <color theme="1"/>
        <rFont val="Times New Roman"/>
        <family val="1"/>
      </rPr>
      <t xml:space="preserve"> (mention the product and only include fresh products)</t>
    </r>
  </si>
  <si>
    <r>
      <rPr>
        <i/>
        <sz val="10"/>
        <color theme="1"/>
        <rFont val="Times New Roman"/>
        <family val="1"/>
      </rPr>
      <t xml:space="preserve">
</t>
    </r>
    <r>
      <rPr>
        <sz val="14"/>
        <color theme="1"/>
        <rFont val="Times New Roman"/>
        <family val="1"/>
      </rPr>
      <t>Crop Sales</t>
    </r>
    <r>
      <rPr>
        <sz val="10"/>
        <color theme="1"/>
        <rFont val="Times New Roman"/>
        <family val="1"/>
      </rPr>
      <t xml:space="preserve"> (mention the product and only include fresh products)</t>
    </r>
  </si>
  <si>
    <r>
      <rPr>
        <sz val="10"/>
        <color theme="1"/>
        <rFont val="Times New Roman"/>
        <family val="1"/>
      </rPr>
      <t xml:space="preserve">
</t>
    </r>
    <r>
      <rPr>
        <sz val="14"/>
        <color theme="1"/>
        <rFont val="Times New Roman"/>
        <family val="1"/>
      </rPr>
      <t xml:space="preserve">Livestock Sales </t>
    </r>
    <r>
      <rPr>
        <sz val="10"/>
        <color theme="1"/>
        <rFont val="Times New Roman"/>
        <family val="1"/>
      </rPr>
      <t>(mention the animal and type of animal)</t>
    </r>
  </si>
  <si>
    <t xml:space="preserve">
Total Income from Sales</t>
  </si>
  <si>
    <t xml:space="preserve">
Costs (Sale expenses)</t>
  </si>
  <si>
    <t xml:space="preserve">
Gain (Gross Operation Loss)</t>
  </si>
  <si>
    <t xml:space="preserve">
Expenses (Deductions)</t>
  </si>
  <si>
    <t>Wages</t>
  </si>
  <si>
    <t>Rent</t>
  </si>
  <si>
    <t>Health Insurance</t>
  </si>
  <si>
    <t>Internet</t>
  </si>
  <si>
    <t>Electric Power</t>
  </si>
  <si>
    <t>Advertising</t>
  </si>
  <si>
    <t>Interest</t>
  </si>
  <si>
    <t>Property Taxes</t>
  </si>
  <si>
    <t>Patent and Licenses</t>
  </si>
  <si>
    <t>Farm Insurance</t>
  </si>
  <si>
    <t>Depreciation and Amortization</t>
  </si>
  <si>
    <t>Water and sewerage</t>
  </si>
  <si>
    <t>Telecommunication service</t>
  </si>
  <si>
    <t>Retirement Contribution</t>
  </si>
  <si>
    <t>Social Security</t>
  </si>
  <si>
    <t>Unemployment Insurance</t>
  </si>
  <si>
    <t>Car expenses (gas and oil)</t>
  </si>
  <si>
    <t>Other motor vehicles expenses (gas and oil)</t>
  </si>
  <si>
    <t>Repairs and maintenance</t>
  </si>
  <si>
    <t>Trip expenses</t>
  </si>
  <si>
    <t>Food and entretrainment expenses</t>
  </si>
  <si>
    <t>Office supplies</t>
  </si>
  <si>
    <t>Farm Supplies</t>
  </si>
  <si>
    <t>Grain and feed purchases</t>
  </si>
  <si>
    <t>Livestock purchases</t>
  </si>
  <si>
    <t>Expenses for crop production</t>
  </si>
  <si>
    <t>Expenses for livestock production</t>
  </si>
  <si>
    <t>Stamps and receipts</t>
  </si>
  <si>
    <t>Shipping and postage charges</t>
  </si>
  <si>
    <t>Uniforms</t>
  </si>
  <si>
    <t>Parking and Toll</t>
  </si>
  <si>
    <t>Office Expenses</t>
  </si>
  <si>
    <t>Bank Change</t>
  </si>
  <si>
    <t>Unchargable debts</t>
  </si>
  <si>
    <t>Others</t>
  </si>
  <si>
    <t>Total Expense</t>
  </si>
  <si>
    <t>*Items from this registry can be used to complete the Income Tax Return of the Department of the Treasury of Puerto Rico</t>
  </si>
  <si>
    <r>
      <t xml:space="preserve">
</t>
    </r>
    <r>
      <rPr>
        <b/>
        <sz val="14"/>
        <color theme="1"/>
        <rFont val="Times New Roman"/>
        <family val="1"/>
      </rPr>
      <t>Note: Remember that the accounting of the business is different from the accounting of the Department of the Treasury of Puerto Rico.</t>
    </r>
  </si>
  <si>
    <t>Adjustments:</t>
  </si>
  <si>
    <t>September</t>
  </si>
  <si>
    <t>YEAR 2</t>
  </si>
  <si>
    <t>Total income from sales</t>
  </si>
  <si>
    <t>Costs (sale expenses)</t>
  </si>
  <si>
    <t>Gain (Gross Operation Loss)</t>
  </si>
  <si>
    <t>Expenses (Deductions)</t>
  </si>
  <si>
    <t>Health insurance</t>
  </si>
  <si>
    <t>Electric power</t>
  </si>
  <si>
    <t>Water and sewarage</t>
  </si>
  <si>
    <t>Crop insurance</t>
  </si>
  <si>
    <t>Retirement contribution</t>
  </si>
  <si>
    <t>Unemployment insurance</t>
  </si>
  <si>
    <t>Farm supplies</t>
  </si>
  <si>
    <t>Parking and toll</t>
  </si>
  <si>
    <t>Office expenses</t>
  </si>
  <si>
    <t>Bank charges</t>
  </si>
  <si>
    <t>Total expenses</t>
  </si>
  <si>
    <t>Note: Remember that the accounting of the business is different from the accounting of the Department of the Treasury of Puerto Rico.</t>
  </si>
  <si>
    <t>YEAR 3</t>
  </si>
  <si>
    <t>INCOME AND EXPENSE RECORD*</t>
  </si>
  <si>
    <t>Total Income from Sales</t>
  </si>
  <si>
    <t>Costs (Sales expenses)</t>
  </si>
  <si>
    <t>Property taxes</t>
  </si>
  <si>
    <t>Patent and licenses</t>
  </si>
  <si>
    <t>Farm insurance</t>
  </si>
  <si>
    <t>Rapairs and maintenance</t>
  </si>
  <si>
    <t>Total Expenses</t>
  </si>
  <si>
    <t>REFERENCES</t>
  </si>
  <si>
    <t>CASH FLOW STATEMENT</t>
  </si>
  <si>
    <t>BUSINESS NAME</t>
  </si>
  <si>
    <t>PERIOD</t>
  </si>
  <si>
    <t>Cash Flow from Operating Activities</t>
  </si>
  <si>
    <t>Cash Infow from Operating Activities</t>
  </si>
  <si>
    <t>Total Inflow from Operating Activities</t>
  </si>
  <si>
    <t>Cash Outflow from Operating Activities*</t>
  </si>
  <si>
    <t>Total Operating Cash Outflow</t>
  </si>
  <si>
    <t>Net Cash from Operating Activities</t>
  </si>
  <si>
    <t>Cash Flow from Investing Activities</t>
  </si>
  <si>
    <t>Cash Inflow from Investing Activities</t>
  </si>
  <si>
    <t>Total Cash Inflow from Investing Activities</t>
  </si>
  <si>
    <t>Cash Outflow from Investing Activities*</t>
  </si>
  <si>
    <t xml:space="preserve">Total cash Outflow from Investing Activities
</t>
  </si>
  <si>
    <t>Net cash from Investing Activities</t>
  </si>
  <si>
    <t>Cash Flow from Financial Activities</t>
  </si>
  <si>
    <t>Cash Inflow from Financial Activities</t>
  </si>
  <si>
    <t>Total Cash Inflow from Financial Activities</t>
  </si>
  <si>
    <t>Cash Outflow from Financial Activities*</t>
  </si>
  <si>
    <t>Total Cash Outflow from Financial Activities</t>
  </si>
  <si>
    <t>Net Cash from Financial Activities</t>
  </si>
  <si>
    <t>NET CASH BALANCE</t>
  </si>
  <si>
    <r>
      <t>PREVIOUS BALANCE</t>
    </r>
    <r>
      <rPr>
        <b/>
        <sz val="10"/>
        <color theme="1"/>
        <rFont val="Times New Roman"/>
        <family val="1"/>
      </rPr>
      <t xml:space="preserve"> (you must enter the first value, gray cell)</t>
    </r>
  </si>
  <si>
    <t>CASH BALANCE</t>
  </si>
  <si>
    <t>The numbers, have to be in negative*</t>
  </si>
  <si>
    <t>Source: Porter, G.A., C.L. Norton. “Financial Accounting: The Impact on Decision Makers.” Thompson Corporation, South-Western, 2005, 4th edition.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</si>
</sst>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164" formatCode="_(&quot;$&quot;* #,##0_);_(&quot;$&quot;* \(#,##0\);_(&quot;$&quot;* &quot;-&quot;??_);_(@_)"/>
    <numFmt numFmtId="165" formatCode="[Color10]&quot;▲&quot;;[Red]&quot;▼&quot;;&quot; &quot;"/>
    <numFmt numFmtId="166" formatCode="[Color10]&quot;▲&quot;;[Red]&quot;▼&quot;;[White]&quot; &quot;"/>
    <numFmt numFmtId="167" formatCode="[Red]&quot;▲&quot;;[Color10]&quot;▼&quot;;[White]&quot; &quot;"/>
    <numFmt numFmtId="168" formatCode="0.0%"/>
    <numFmt numFmtId="169" formatCode="&quot;$&quot;#,##0.00"/>
  </numFmts>
  <fonts count="40" x14ac:knownFonts="1">
    <font>
      <sz val="11"/>
      <color theme="1"/>
      <name val="Calibri"/>
      <family val="2"/>
      <scheme val="minor"/>
    </font>
    <font>
      <sz val="11"/>
      <color theme="1"/>
      <name val="Calibri"/>
      <family val="2"/>
      <scheme val="minor"/>
    </font>
    <font>
      <b/>
      <sz val="14"/>
      <color theme="1"/>
      <name val="Times New Roman"/>
      <family val="1"/>
    </font>
    <font>
      <sz val="14"/>
      <color theme="1"/>
      <name val="Times New Roman"/>
      <family val="1"/>
    </font>
    <font>
      <b/>
      <sz val="14"/>
      <name val="Times New Roman"/>
      <family val="1"/>
    </font>
    <font>
      <b/>
      <sz val="16"/>
      <color theme="1"/>
      <name val="Times New Roman"/>
      <family val="1"/>
    </font>
    <font>
      <u/>
      <sz val="11"/>
      <color theme="10"/>
      <name val="Calibri"/>
      <family val="2"/>
      <scheme val="minor"/>
    </font>
    <font>
      <u/>
      <sz val="24"/>
      <color theme="10"/>
      <name val="Times New Roman"/>
      <family val="1"/>
    </font>
    <font>
      <sz val="24"/>
      <color theme="1"/>
      <name val="Times New Roman"/>
      <family val="1"/>
    </font>
    <font>
      <sz val="26"/>
      <color theme="1"/>
      <name val="Times New Roman"/>
      <family val="1"/>
    </font>
    <font>
      <b/>
      <i/>
      <sz val="14"/>
      <color theme="1"/>
      <name val="Times New Roman"/>
      <family val="1"/>
    </font>
    <font>
      <b/>
      <sz val="10"/>
      <color theme="1"/>
      <name val="Times New Roman"/>
      <family val="1"/>
    </font>
    <font>
      <sz val="10"/>
      <color theme="1"/>
      <name val="Times New Roman"/>
      <family val="1"/>
    </font>
    <font>
      <sz val="12"/>
      <color theme="1"/>
      <name val="Times New Roman"/>
      <family val="1"/>
    </font>
    <font>
      <sz val="18"/>
      <color theme="1"/>
      <name val="Times New Roman"/>
      <family val="1"/>
    </font>
    <font>
      <i/>
      <sz val="18"/>
      <color theme="1"/>
      <name val="Times New Roman"/>
      <family val="1"/>
    </font>
    <font>
      <vertAlign val="superscript"/>
      <sz val="18"/>
      <color theme="1"/>
      <name val="Times New Roman"/>
      <family val="1"/>
    </font>
    <font>
      <b/>
      <sz val="24"/>
      <color theme="1"/>
      <name val="Times New Roman"/>
      <family val="1"/>
    </font>
    <font>
      <b/>
      <sz val="11"/>
      <color theme="0"/>
      <name val="Calibri"/>
      <family val="2"/>
      <scheme val="minor"/>
    </font>
    <font>
      <b/>
      <u/>
      <sz val="14"/>
      <color theme="1"/>
      <name val="Times New Roman"/>
      <family val="1"/>
    </font>
    <font>
      <b/>
      <sz val="20"/>
      <color theme="1"/>
      <name val="Times New Roman"/>
      <family val="1"/>
    </font>
    <font>
      <sz val="28"/>
      <color theme="0"/>
      <name val="Times New Roman"/>
      <family val="1"/>
    </font>
    <font>
      <b/>
      <i/>
      <sz val="16"/>
      <color theme="1"/>
      <name val="Times New Roman"/>
      <family val="1"/>
    </font>
    <font>
      <sz val="14"/>
      <color rgb="FF0070C0"/>
      <name val="Times New Roman"/>
      <family val="1"/>
    </font>
    <font>
      <sz val="11"/>
      <color rgb="FF2C4C3B"/>
      <name val="Calibri"/>
      <family val="2"/>
      <scheme val="minor"/>
    </font>
    <font>
      <sz val="14"/>
      <color rgb="FFFF0000"/>
      <name val="Times New Roman"/>
      <family val="1"/>
    </font>
    <font>
      <sz val="14"/>
      <color rgb="FF00B050"/>
      <name val="Times New Roman"/>
      <family val="1"/>
    </font>
    <font>
      <sz val="14"/>
      <color theme="0"/>
      <name val="Times New Roman"/>
      <family val="1"/>
    </font>
    <font>
      <b/>
      <sz val="14"/>
      <color theme="0"/>
      <name val="Times New Roman"/>
      <family val="1"/>
    </font>
    <font>
      <sz val="14"/>
      <color theme="4"/>
      <name val="Times New Roman"/>
      <family val="1"/>
    </font>
    <font>
      <b/>
      <sz val="12"/>
      <color rgb="FF000000"/>
      <name val="Times New Roman"/>
      <family val="1"/>
    </font>
    <font>
      <sz val="12"/>
      <color rgb="FF000000"/>
      <name val="Times New Roman"/>
      <family val="1"/>
    </font>
    <font>
      <b/>
      <sz val="12"/>
      <color rgb="FF00B050"/>
      <name val="Times New Roman"/>
      <family val="1"/>
    </font>
    <font>
      <b/>
      <sz val="12"/>
      <name val="Times New Roman"/>
      <family val="1"/>
    </font>
    <font>
      <b/>
      <sz val="14"/>
      <color rgb="FF000000"/>
      <name val="Times New Roman"/>
      <family val="1"/>
    </font>
    <font>
      <i/>
      <sz val="10"/>
      <color theme="1"/>
      <name val="Times New Roman"/>
      <family val="1"/>
    </font>
    <font>
      <i/>
      <sz val="14"/>
      <color theme="1"/>
      <name val="Times New Roman"/>
      <family val="1"/>
    </font>
    <font>
      <sz val="11"/>
      <color theme="1"/>
      <name val="Times New Roman"/>
      <family val="1"/>
    </font>
    <font>
      <b/>
      <sz val="11"/>
      <color theme="1"/>
      <name val="Times New Roman"/>
      <family val="1"/>
    </font>
    <font>
      <i/>
      <sz val="11"/>
      <color theme="1"/>
      <name val="Times New Roman"/>
      <family val="1"/>
    </font>
  </fonts>
  <fills count="7">
    <fill>
      <patternFill patternType="none"/>
    </fill>
    <fill>
      <patternFill patternType="gray125"/>
    </fill>
    <fill>
      <patternFill patternType="solid">
        <fgColor theme="0" tint="-0.14999847407452621"/>
        <bgColor indexed="64"/>
      </patternFill>
    </fill>
    <fill>
      <patternFill patternType="solid">
        <fgColor rgb="FFA5A5A5"/>
      </patternFill>
    </fill>
    <fill>
      <patternFill patternType="solid">
        <fgColor theme="0"/>
        <bgColor indexed="64"/>
      </patternFill>
    </fill>
    <fill>
      <patternFill patternType="solid">
        <fgColor rgb="FF006600"/>
        <bgColor indexed="64"/>
      </patternFill>
    </fill>
    <fill>
      <patternFill patternType="solid">
        <fgColor rgb="FFD9D9D9"/>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indexed="64"/>
      </top>
      <bottom/>
      <diagonal/>
    </border>
    <border>
      <left style="medium">
        <color indexed="64"/>
      </left>
      <right style="thin">
        <color indexed="64"/>
      </right>
      <top style="medium">
        <color indexed="64"/>
      </top>
      <bottom/>
      <diagonal/>
    </border>
    <border>
      <left style="medium">
        <color rgb="FF7F7F7F"/>
      </left>
      <right style="medium">
        <color rgb="FF000000"/>
      </right>
      <top style="double">
        <color rgb="FF3F3F3F"/>
      </top>
      <bottom style="medium">
        <color rgb="FF7F7F7F"/>
      </bottom>
      <diagonal/>
    </border>
    <border>
      <left style="medium">
        <color rgb="FF7F7F7F"/>
      </left>
      <right style="medium">
        <color rgb="FF7F7F7F"/>
      </right>
      <top/>
      <bottom style="medium">
        <color rgb="FF7F7F7F"/>
      </bottom>
      <diagonal/>
    </border>
    <border>
      <left style="medium">
        <color rgb="FF7F7F7F"/>
      </left>
      <right style="medium">
        <color rgb="FF000000"/>
      </right>
      <top/>
      <bottom style="medium">
        <color rgb="FF7F7F7F"/>
      </bottom>
      <diagonal/>
    </border>
    <border>
      <left style="medium">
        <color rgb="FF7F7F7F"/>
      </left>
      <right style="medium">
        <color rgb="FF7F7F7F"/>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18" fillId="3" borderId="40" applyNumberFormat="0" applyAlignment="0" applyProtection="0"/>
  </cellStyleXfs>
  <cellXfs count="337">
    <xf numFmtId="0" fontId="0" fillId="0" borderId="0" xfId="0"/>
    <xf numFmtId="0" fontId="3" fillId="0" borderId="0" xfId="0" applyFont="1" applyAlignment="1">
      <alignment vertical="center"/>
    </xf>
    <xf numFmtId="0" fontId="3" fillId="0" borderId="18" xfId="0" applyFont="1" applyBorder="1" applyAlignment="1">
      <alignment vertical="center"/>
    </xf>
    <xf numFmtId="0" fontId="3" fillId="0" borderId="18" xfId="0" applyFont="1" applyBorder="1" applyAlignment="1">
      <alignment horizontal="left" vertical="center" indent="5"/>
    </xf>
    <xf numFmtId="0" fontId="3" fillId="0" borderId="22" xfId="0" applyFont="1" applyBorder="1" applyAlignment="1">
      <alignment horizontal="center" vertical="center"/>
    </xf>
    <xf numFmtId="0" fontId="3" fillId="0" borderId="1" xfId="0" applyFont="1" applyBorder="1" applyAlignment="1">
      <alignment horizontal="center" vertical="center" wrapText="1"/>
    </xf>
    <xf numFmtId="164" fontId="3" fillId="0" borderId="1" xfId="1" applyNumberFormat="1" applyFont="1" applyFill="1" applyBorder="1" applyAlignment="1">
      <alignment horizontal="center" vertical="center" wrapText="1"/>
    </xf>
    <xf numFmtId="0" fontId="3" fillId="0" borderId="0" xfId="0" applyFont="1" applyAlignment="1">
      <alignment horizontal="center" vertical="center"/>
    </xf>
    <xf numFmtId="44" fontId="3" fillId="0" borderId="1" xfId="0" applyNumberFormat="1" applyFont="1" applyBorder="1" applyAlignment="1" applyProtection="1">
      <alignment horizontal="center" vertical="center"/>
      <protection locked="0"/>
    </xf>
    <xf numFmtId="44" fontId="3" fillId="0" borderId="14" xfId="0" applyNumberFormat="1" applyFont="1" applyBorder="1" applyAlignment="1" applyProtection="1">
      <alignment horizontal="center" vertical="center"/>
      <protection locked="0"/>
    </xf>
    <xf numFmtId="44" fontId="2" fillId="0" borderId="26" xfId="0" applyNumberFormat="1" applyFont="1" applyBorder="1" applyAlignment="1">
      <alignment horizontal="center" vertical="center"/>
    </xf>
    <xf numFmtId="44" fontId="2" fillId="0" borderId="27" xfId="0" applyNumberFormat="1" applyFont="1" applyBorder="1" applyAlignment="1">
      <alignment horizontal="center" vertical="center"/>
    </xf>
    <xf numFmtId="44" fontId="3" fillId="0" borderId="26" xfId="0" applyNumberFormat="1" applyFont="1" applyBorder="1" applyAlignment="1">
      <alignment horizontal="center" vertical="center"/>
    </xf>
    <xf numFmtId="44" fontId="3" fillId="0" borderId="27" xfId="0" applyNumberFormat="1" applyFont="1" applyBorder="1" applyAlignment="1">
      <alignment horizontal="center" vertical="center"/>
    </xf>
    <xf numFmtId="44" fontId="3" fillId="0" borderId="1" xfId="0" applyNumberFormat="1" applyFont="1" applyBorder="1" applyAlignment="1">
      <alignment horizontal="center" vertical="center"/>
    </xf>
    <xf numFmtId="44" fontId="3" fillId="0" borderId="14" xfId="0" applyNumberFormat="1" applyFont="1" applyBorder="1" applyAlignment="1">
      <alignment horizontal="center" vertical="center"/>
    </xf>
    <xf numFmtId="0" fontId="2" fillId="0" borderId="18" xfId="0" applyFont="1" applyBorder="1" applyAlignment="1">
      <alignment horizontal="justify" vertical="center" wrapText="1"/>
    </xf>
    <xf numFmtId="0" fontId="2" fillId="0" borderId="35" xfId="0" applyFont="1" applyBorder="1" applyAlignment="1">
      <alignment horizontal="justify" vertical="center" wrapText="1"/>
    </xf>
    <xf numFmtId="0" fontId="3" fillId="0" borderId="13" xfId="0" applyFont="1" applyBorder="1" applyAlignment="1">
      <alignment vertical="center" wrapText="1"/>
    </xf>
    <xf numFmtId="0" fontId="3" fillId="0" borderId="14" xfId="0" applyFont="1" applyBorder="1" applyAlignment="1">
      <alignment horizontal="center" vertical="center" wrapText="1"/>
    </xf>
    <xf numFmtId="0" fontId="2" fillId="0" borderId="31" xfId="0" applyFont="1" applyBorder="1" applyAlignment="1">
      <alignment horizontal="justify" vertical="center" wrapText="1"/>
    </xf>
    <xf numFmtId="164" fontId="3" fillId="0" borderId="14" xfId="1" applyNumberFormat="1" applyFont="1" applyFill="1" applyBorder="1" applyAlignment="1">
      <alignment horizontal="center" vertical="center" wrapText="1"/>
    </xf>
    <xf numFmtId="0" fontId="2" fillId="0" borderId="13" xfId="0" applyFont="1" applyBorder="1" applyAlignment="1">
      <alignment horizontal="justify" vertical="center" wrapText="1"/>
    </xf>
    <xf numFmtId="44" fontId="3" fillId="0" borderId="3" xfId="0" applyNumberFormat="1" applyFont="1" applyBorder="1" applyAlignment="1">
      <alignment horizontal="center" vertical="center"/>
    </xf>
    <xf numFmtId="44" fontId="3" fillId="0" borderId="19" xfId="0" applyNumberFormat="1" applyFont="1" applyBorder="1" applyAlignment="1">
      <alignment horizontal="center" vertical="center"/>
    </xf>
    <xf numFmtId="0" fontId="9" fillId="0" borderId="0" xfId="0" applyFont="1"/>
    <xf numFmtId="0" fontId="7" fillId="0" borderId="0" xfId="3" applyFont="1" applyAlignment="1"/>
    <xf numFmtId="0" fontId="8" fillId="0" borderId="0" xfId="0" applyFont="1"/>
    <xf numFmtId="0" fontId="3" fillId="0" borderId="0" xfId="0" applyFont="1"/>
    <xf numFmtId="0" fontId="2" fillId="0" borderId="22" xfId="0" applyFont="1" applyBorder="1" applyAlignment="1">
      <alignment vertical="center" wrapText="1"/>
    </xf>
    <xf numFmtId="44" fontId="2" fillId="0" borderId="23" xfId="0" applyNumberFormat="1" applyFont="1" applyBorder="1" applyAlignment="1">
      <alignment horizontal="center" vertical="center" wrapText="1"/>
    </xf>
    <xf numFmtId="0" fontId="2" fillId="0" borderId="23" xfId="0" applyFont="1" applyBorder="1" applyAlignment="1">
      <alignment vertical="center" wrapText="1"/>
    </xf>
    <xf numFmtId="44" fontId="2" fillId="0" borderId="24" xfId="0" applyNumberFormat="1" applyFont="1" applyBorder="1" applyAlignment="1">
      <alignment horizontal="center" vertical="center" wrapText="1"/>
    </xf>
    <xf numFmtId="0" fontId="2" fillId="0" borderId="15" xfId="0" applyFont="1" applyBorder="1" applyAlignment="1">
      <alignment horizontal="justify" vertical="center" wrapText="1"/>
    </xf>
    <xf numFmtId="0" fontId="13" fillId="0" borderId="0" xfId="0" applyFont="1" applyAlignment="1">
      <alignment horizontal="left" vertical="center" indent="5"/>
    </xf>
    <xf numFmtId="0" fontId="14" fillId="0" borderId="0" xfId="0" applyFont="1" applyAlignment="1">
      <alignment horizontal="left" vertical="center" indent="5"/>
    </xf>
    <xf numFmtId="0" fontId="14" fillId="0" borderId="0" xfId="0" applyFont="1" applyAlignment="1">
      <alignment horizontal="left" indent="5"/>
    </xf>
    <xf numFmtId="0" fontId="14" fillId="0" borderId="0" xfId="0" applyFont="1" applyAlignment="1">
      <alignment horizontal="center"/>
    </xf>
    <xf numFmtId="0" fontId="14" fillId="0" borderId="0" xfId="0" applyFont="1" applyAlignment="1">
      <alignment horizontal="left"/>
    </xf>
    <xf numFmtId="0" fontId="14" fillId="0" borderId="0" xfId="0" applyFont="1" applyAlignment="1">
      <alignment horizontal="left" vertical="center"/>
    </xf>
    <xf numFmtId="0" fontId="14" fillId="0" borderId="0" xfId="0" applyFont="1" applyAlignment="1">
      <alignment horizontal="left" vertical="center" indent="6"/>
    </xf>
    <xf numFmtId="44" fontId="3" fillId="0" borderId="0" xfId="1" applyFont="1" applyAlignment="1">
      <alignment horizontal="center" vertical="center"/>
    </xf>
    <xf numFmtId="44" fontId="3" fillId="0" borderId="0" xfId="1" applyFont="1" applyAlignment="1">
      <alignment vertical="center"/>
    </xf>
    <xf numFmtId="44" fontId="3" fillId="0" borderId="1" xfId="1" applyFont="1" applyBorder="1" applyAlignment="1">
      <alignment horizontal="center" vertical="center"/>
    </xf>
    <xf numFmtId="44" fontId="2" fillId="0" borderId="1" xfId="1" applyFont="1" applyBorder="1" applyAlignment="1">
      <alignment horizontal="center" vertical="center"/>
    </xf>
    <xf numFmtId="0" fontId="3" fillId="0" borderId="1" xfId="0" applyFont="1" applyBorder="1" applyAlignment="1">
      <alignment horizontal="left" vertical="center" wrapText="1"/>
    </xf>
    <xf numFmtId="0" fontId="2" fillId="0" borderId="0" xfId="0" applyFont="1" applyAlignment="1">
      <alignment vertical="center"/>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3" fillId="0" borderId="13" xfId="0" applyFont="1" applyBorder="1" applyAlignment="1">
      <alignment horizontal="left" vertical="center" indent="5"/>
    </xf>
    <xf numFmtId="0" fontId="3" fillId="0" borderId="0" xfId="0" applyFont="1" applyAlignment="1">
      <alignment horizontal="left" vertical="center"/>
    </xf>
    <xf numFmtId="44" fontId="3" fillId="2" borderId="1" xfId="0" applyNumberFormat="1" applyFont="1" applyFill="1" applyBorder="1" applyAlignment="1" applyProtection="1">
      <alignment horizontal="center" vertical="center"/>
      <protection locked="0"/>
    </xf>
    <xf numFmtId="44" fontId="3" fillId="2" borderId="14" xfId="0" applyNumberFormat="1" applyFont="1" applyFill="1" applyBorder="1" applyAlignment="1" applyProtection="1">
      <alignment horizontal="center" vertical="center"/>
      <protection locked="0"/>
    </xf>
    <xf numFmtId="0" fontId="2" fillId="0" borderId="0" xfId="0" applyFont="1" applyAlignment="1">
      <alignment horizontal="center" vertical="center"/>
    </xf>
    <xf numFmtId="44" fontId="3" fillId="2" borderId="2" xfId="0" applyNumberFormat="1" applyFont="1" applyFill="1" applyBorder="1" applyAlignment="1" applyProtection="1">
      <alignment horizontal="center" vertical="center"/>
      <protection locked="0"/>
    </xf>
    <xf numFmtId="44" fontId="3" fillId="2" borderId="32" xfId="0" applyNumberFormat="1" applyFont="1" applyFill="1" applyBorder="1" applyAlignment="1" applyProtection="1">
      <alignment horizontal="center" vertical="center"/>
      <protection locked="0"/>
    </xf>
    <xf numFmtId="0" fontId="2" fillId="4" borderId="22" xfId="0" applyFont="1" applyFill="1" applyBorder="1" applyAlignment="1">
      <alignment vertical="center" wrapText="1"/>
    </xf>
    <xf numFmtId="0" fontId="2" fillId="4" borderId="23" xfId="0" applyFont="1" applyFill="1" applyBorder="1" applyAlignment="1">
      <alignment horizontal="center" vertical="center" wrapText="1"/>
    </xf>
    <xf numFmtId="0" fontId="2" fillId="4" borderId="23" xfId="0" applyFont="1" applyFill="1" applyBorder="1" applyAlignment="1">
      <alignment vertical="center" wrapText="1"/>
    </xf>
    <xf numFmtId="0" fontId="3" fillId="2" borderId="18" xfId="0" applyFont="1" applyFill="1" applyBorder="1" applyAlignment="1" applyProtection="1">
      <alignment vertical="center" wrapText="1"/>
      <protection locked="0"/>
    </xf>
    <xf numFmtId="44" fontId="3" fillId="2" borderId="3" xfId="0" applyNumberFormat="1" applyFont="1" applyFill="1" applyBorder="1" applyAlignment="1" applyProtection="1">
      <alignment horizontal="center" vertical="center" wrapText="1"/>
      <protection locked="0"/>
    </xf>
    <xf numFmtId="0" fontId="3" fillId="2" borderId="3" xfId="0" applyFont="1" applyFill="1" applyBorder="1" applyAlignment="1" applyProtection="1">
      <alignment vertical="center" wrapText="1"/>
      <protection locked="0"/>
    </xf>
    <xf numFmtId="44" fontId="3" fillId="2" borderId="3" xfId="0" applyNumberFormat="1" applyFont="1" applyFill="1" applyBorder="1" applyAlignment="1" applyProtection="1">
      <alignment vertical="center" wrapText="1"/>
      <protection locked="0"/>
    </xf>
    <xf numFmtId="44" fontId="3" fillId="2" borderId="19" xfId="0" applyNumberFormat="1" applyFont="1" applyFill="1" applyBorder="1" applyAlignment="1" applyProtection="1">
      <alignment horizontal="center" vertical="center" wrapText="1"/>
      <protection locked="0"/>
    </xf>
    <xf numFmtId="0" fontId="3" fillId="2" borderId="13" xfId="0" applyFont="1" applyFill="1" applyBorder="1" applyAlignment="1" applyProtection="1">
      <alignment vertical="center" wrapText="1"/>
      <protection locked="0"/>
    </xf>
    <xf numFmtId="44" fontId="3" fillId="2" borderId="1"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vertical="center" wrapText="1"/>
      <protection locked="0"/>
    </xf>
    <xf numFmtId="44" fontId="3" fillId="2" borderId="1" xfId="0" applyNumberFormat="1" applyFont="1" applyFill="1" applyBorder="1" applyAlignment="1" applyProtection="1">
      <alignment vertical="center" wrapText="1"/>
      <protection locked="0"/>
    </xf>
    <xf numFmtId="44" fontId="3" fillId="2" borderId="14" xfId="0" applyNumberFormat="1" applyFont="1" applyFill="1" applyBorder="1" applyAlignment="1" applyProtection="1">
      <alignment horizontal="center" vertical="center" wrapText="1"/>
      <protection locked="0"/>
    </xf>
    <xf numFmtId="44" fontId="3" fillId="2" borderId="14" xfId="0" applyNumberFormat="1" applyFont="1" applyFill="1" applyBorder="1" applyAlignment="1" applyProtection="1">
      <alignment vertical="center" wrapText="1"/>
      <protection locked="0"/>
    </xf>
    <xf numFmtId="0" fontId="3" fillId="2" borderId="20" xfId="0" applyFont="1" applyFill="1" applyBorder="1" applyAlignment="1" applyProtection="1">
      <alignment vertical="center" wrapText="1"/>
      <protection locked="0"/>
    </xf>
    <xf numFmtId="44" fontId="3" fillId="2" borderId="4" xfId="0" applyNumberFormat="1" applyFont="1" applyFill="1" applyBorder="1" applyAlignment="1" applyProtection="1">
      <alignment horizontal="center" vertical="center" wrapText="1"/>
      <protection locked="0"/>
    </xf>
    <xf numFmtId="0" fontId="3" fillId="2" borderId="4" xfId="0" applyFont="1" applyFill="1" applyBorder="1" applyAlignment="1" applyProtection="1">
      <alignment vertical="center" wrapText="1"/>
      <protection locked="0"/>
    </xf>
    <xf numFmtId="44" fontId="3" fillId="2" borderId="4" xfId="0" applyNumberFormat="1" applyFont="1" applyFill="1" applyBorder="1" applyAlignment="1" applyProtection="1">
      <alignment vertical="center" wrapText="1"/>
      <protection locked="0"/>
    </xf>
    <xf numFmtId="44" fontId="3" fillId="2" borderId="21" xfId="0" applyNumberFormat="1" applyFont="1" applyFill="1" applyBorder="1" applyAlignment="1" applyProtection="1">
      <alignment vertical="center" wrapText="1"/>
      <protection locked="0"/>
    </xf>
    <xf numFmtId="0" fontId="2" fillId="2" borderId="3"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44" fontId="2" fillId="2" borderId="1"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vertical="center" wrapText="1"/>
      <protection locked="0"/>
    </xf>
    <xf numFmtId="0" fontId="3" fillId="4" borderId="0" xfId="0" applyFont="1" applyFill="1" applyAlignment="1">
      <alignment vertical="center"/>
    </xf>
    <xf numFmtId="0" fontId="3" fillId="2" borderId="13" xfId="0" applyFont="1" applyFill="1" applyBorder="1" applyAlignment="1" applyProtection="1">
      <alignment horizontal="justify" vertical="center" wrapText="1"/>
      <protection locked="0"/>
    </xf>
    <xf numFmtId="44" fontId="3" fillId="2" borderId="1" xfId="1" applyFont="1" applyFill="1" applyBorder="1" applyAlignment="1" applyProtection="1">
      <alignment horizontal="center" vertical="center" wrapText="1"/>
      <protection locked="0"/>
    </xf>
    <xf numFmtId="44" fontId="3" fillId="2" borderId="14" xfId="1" applyFont="1" applyFill="1" applyBorder="1" applyAlignment="1" applyProtection="1">
      <alignment horizontal="center" vertical="center" wrapText="1"/>
      <protection locked="0"/>
    </xf>
    <xf numFmtId="0" fontId="3" fillId="2" borderId="20" xfId="0" applyFont="1" applyFill="1" applyBorder="1" applyAlignment="1" applyProtection="1">
      <alignment horizontal="justify" vertical="center" wrapText="1"/>
      <protection locked="0"/>
    </xf>
    <xf numFmtId="44" fontId="3" fillId="2" borderId="4" xfId="1" applyFont="1" applyFill="1" applyBorder="1" applyAlignment="1" applyProtection="1">
      <alignment horizontal="center" vertical="center" wrapText="1"/>
      <protection locked="0"/>
    </xf>
    <xf numFmtId="44" fontId="3" fillId="2" borderId="21" xfId="1" applyFont="1" applyFill="1" applyBorder="1" applyAlignment="1" applyProtection="1">
      <alignment horizontal="center" vertical="center" wrapText="1"/>
      <protection locked="0"/>
    </xf>
    <xf numFmtId="0" fontId="3" fillId="2" borderId="13" xfId="0" applyFont="1" applyFill="1" applyBorder="1" applyAlignment="1" applyProtection="1">
      <alignment vertical="center"/>
      <protection locked="0"/>
    </xf>
    <xf numFmtId="0" fontId="2" fillId="2" borderId="20" xfId="0" applyFont="1" applyFill="1" applyBorder="1" applyAlignment="1" applyProtection="1">
      <alignment horizontal="justify" vertical="center" wrapText="1"/>
      <protection locked="0"/>
    </xf>
    <xf numFmtId="0" fontId="2" fillId="2" borderId="13" xfId="0" applyFont="1" applyFill="1" applyBorder="1" applyAlignment="1" applyProtection="1">
      <alignment horizontal="justify" vertical="center" wrapText="1"/>
      <protection locked="0"/>
    </xf>
    <xf numFmtId="0" fontId="2" fillId="2" borderId="1" xfId="0" applyFont="1" applyFill="1" applyBorder="1" applyAlignment="1" applyProtection="1">
      <alignment horizontal="center" vertical="center"/>
      <protection locked="0"/>
    </xf>
    <xf numFmtId="0" fontId="3" fillId="4" borderId="0" xfId="0" applyFont="1" applyFill="1" applyAlignment="1">
      <alignment horizontal="left" vertical="center"/>
    </xf>
    <xf numFmtId="0" fontId="3" fillId="4" borderId="0" xfId="0" applyFont="1" applyFill="1" applyAlignment="1">
      <alignment vertical="center" wrapText="1"/>
    </xf>
    <xf numFmtId="44" fontId="2" fillId="0" borderId="11" xfId="0" applyNumberFormat="1" applyFont="1" applyBorder="1" applyAlignment="1">
      <alignment vertical="center" wrapText="1"/>
    </xf>
    <xf numFmtId="0" fontId="24" fillId="4" borderId="0" xfId="0" applyFont="1" applyFill="1"/>
    <xf numFmtId="0" fontId="0" fillId="4" borderId="0" xfId="0" applyFill="1"/>
    <xf numFmtId="0" fontId="27" fillId="0" borderId="0" xfId="0" applyFont="1" applyAlignment="1">
      <alignment vertical="center"/>
    </xf>
    <xf numFmtId="0" fontId="28" fillId="0" borderId="0" xfId="0" applyFont="1" applyAlignment="1">
      <alignment vertical="center"/>
    </xf>
    <xf numFmtId="0" fontId="0" fillId="0" borderId="0" xfId="0" applyAlignment="1">
      <alignment horizontal="center" vertical="center"/>
    </xf>
    <xf numFmtId="0" fontId="2" fillId="4" borderId="0" xfId="0" applyFont="1" applyFill="1" applyAlignment="1">
      <alignment horizontal="center" vertical="center"/>
    </xf>
    <xf numFmtId="0" fontId="3" fillId="4" borderId="0" xfId="0" applyFont="1" applyFill="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37" fontId="3" fillId="2" borderId="1" xfId="1" applyNumberFormat="1" applyFont="1" applyFill="1" applyBorder="1" applyAlignment="1" applyProtection="1">
      <alignment horizontal="center" vertical="center" wrapText="1"/>
      <protection locked="0"/>
    </xf>
    <xf numFmtId="37" fontId="3" fillId="2" borderId="14" xfId="1" applyNumberFormat="1" applyFont="1" applyFill="1" applyBorder="1" applyAlignment="1" applyProtection="1">
      <alignment horizontal="center" vertical="center" wrapText="1"/>
      <protection locked="0"/>
    </xf>
    <xf numFmtId="164" fontId="3" fillId="0" borderId="1" xfId="1" applyNumberFormat="1" applyFont="1" applyBorder="1" applyAlignment="1" applyProtection="1">
      <alignment horizontal="center" vertical="center"/>
      <protection locked="0"/>
    </xf>
    <xf numFmtId="164" fontId="3" fillId="0" borderId="1" xfId="1" applyNumberFormat="1" applyFont="1" applyBorder="1" applyAlignment="1">
      <alignment horizontal="center" vertical="center"/>
    </xf>
    <xf numFmtId="164" fontId="3" fillId="0" borderId="0" xfId="1" applyNumberFormat="1" applyFont="1" applyAlignment="1">
      <alignment horizontal="center" vertical="center"/>
    </xf>
    <xf numFmtId="164" fontId="3" fillId="0" borderId="1" xfId="1" applyNumberFormat="1" applyFont="1" applyFill="1" applyBorder="1" applyAlignment="1" applyProtection="1">
      <alignment horizontal="center" vertical="center"/>
      <protection locked="0"/>
    </xf>
    <xf numFmtId="164" fontId="2" fillId="0" borderId="1" xfId="1" applyNumberFormat="1" applyFont="1" applyBorder="1" applyAlignment="1">
      <alignment horizontal="center" vertical="center"/>
    </xf>
    <xf numFmtId="164" fontId="3" fillId="0" borderId="0" xfId="1" applyNumberFormat="1" applyFont="1" applyAlignment="1">
      <alignment vertical="center"/>
    </xf>
    <xf numFmtId="164" fontId="2" fillId="0" borderId="0" xfId="1" applyNumberFormat="1" applyFont="1" applyFill="1" applyAlignment="1">
      <alignment horizontal="center" vertical="center"/>
    </xf>
    <xf numFmtId="0" fontId="4" fillId="0" borderId="20" xfId="0" applyFont="1" applyBorder="1" applyAlignment="1">
      <alignment horizontal="justify" vertical="center" wrapText="1"/>
    </xf>
    <xf numFmtId="0" fontId="3" fillId="0" borderId="4" xfId="0" applyFont="1" applyBorder="1" applyAlignment="1">
      <alignment horizontal="center" vertical="center" wrapText="1"/>
    </xf>
    <xf numFmtId="0" fontId="3" fillId="0" borderId="21" xfId="0" applyFont="1" applyBorder="1" applyAlignment="1">
      <alignment horizontal="center" vertical="center" wrapText="1"/>
    </xf>
    <xf numFmtId="44" fontId="2" fillId="0" borderId="3" xfId="1" applyFont="1" applyFill="1" applyBorder="1" applyAlignment="1">
      <alignment horizontal="center" vertical="center" wrapText="1"/>
    </xf>
    <xf numFmtId="44" fontId="2" fillId="0" borderId="19" xfId="1" applyFont="1" applyFill="1" applyBorder="1" applyAlignment="1">
      <alignment horizontal="center" vertical="center" wrapText="1"/>
    </xf>
    <xf numFmtId="164" fontId="3" fillId="0" borderId="3" xfId="1" applyNumberFormat="1" applyFont="1" applyFill="1" applyBorder="1" applyAlignment="1">
      <alignment horizontal="center" vertical="center" wrapText="1"/>
    </xf>
    <xf numFmtId="164" fontId="3" fillId="0" borderId="19" xfId="1" applyNumberFormat="1" applyFont="1" applyFill="1" applyBorder="1" applyAlignment="1">
      <alignment horizontal="center" vertical="center" wrapText="1"/>
    </xf>
    <xf numFmtId="0" fontId="2" fillId="0" borderId="20" xfId="0" applyFont="1" applyBorder="1" applyAlignment="1">
      <alignment horizontal="justify" vertical="center" wrapText="1"/>
    </xf>
    <xf numFmtId="164" fontId="3" fillId="0" borderId="4" xfId="1" applyNumberFormat="1" applyFont="1" applyFill="1" applyBorder="1" applyAlignment="1">
      <alignment horizontal="center" vertical="center" wrapText="1"/>
    </xf>
    <xf numFmtId="164" fontId="3" fillId="0" borderId="21" xfId="1" applyNumberFormat="1" applyFont="1" applyFill="1" applyBorder="1" applyAlignment="1">
      <alignment horizontal="center" vertical="center" wrapText="1"/>
    </xf>
    <xf numFmtId="37" fontId="2" fillId="0" borderId="6" xfId="1" applyNumberFormat="1" applyFont="1" applyFill="1" applyBorder="1" applyAlignment="1">
      <alignment horizontal="center" vertical="center" wrapText="1"/>
    </xf>
    <xf numFmtId="37" fontId="2" fillId="0" borderId="36" xfId="1" applyNumberFormat="1" applyFont="1" applyFill="1" applyBorder="1" applyAlignment="1">
      <alignment horizontal="center" vertical="center" wrapText="1"/>
    </xf>
    <xf numFmtId="37" fontId="2" fillId="0" borderId="3" xfId="0" applyNumberFormat="1" applyFont="1" applyBorder="1" applyAlignment="1">
      <alignment horizontal="center" vertical="center" wrapText="1"/>
    </xf>
    <xf numFmtId="37" fontId="3" fillId="0" borderId="1" xfId="1" applyNumberFormat="1" applyFont="1" applyFill="1" applyBorder="1" applyAlignment="1">
      <alignment horizontal="center" vertical="center" wrapText="1"/>
    </xf>
    <xf numFmtId="37" fontId="3" fillId="0" borderId="14" xfId="1" applyNumberFormat="1" applyFont="1" applyFill="1" applyBorder="1" applyAlignment="1">
      <alignment horizontal="center" vertical="center" wrapText="1"/>
    </xf>
    <xf numFmtId="37" fontId="3" fillId="0" borderId="2" xfId="1" applyNumberFormat="1" applyFont="1" applyFill="1" applyBorder="1" applyAlignment="1">
      <alignment horizontal="center" vertical="center" wrapText="1"/>
    </xf>
    <xf numFmtId="37" fontId="3" fillId="0" borderId="32" xfId="1" applyNumberFormat="1" applyFont="1" applyFill="1" applyBorder="1" applyAlignment="1">
      <alignment horizontal="center" vertical="center" wrapText="1"/>
    </xf>
    <xf numFmtId="37" fontId="3" fillId="0" borderId="3" xfId="1" applyNumberFormat="1" applyFont="1" applyFill="1" applyBorder="1" applyAlignment="1">
      <alignment horizontal="center" vertical="center" wrapText="1"/>
    </xf>
    <xf numFmtId="44" fontId="3" fillId="2" borderId="3" xfId="1" applyFont="1" applyFill="1" applyBorder="1" applyAlignment="1" applyProtection="1">
      <alignment horizontal="center" vertical="center" wrapText="1"/>
      <protection locked="0"/>
    </xf>
    <xf numFmtId="44" fontId="3" fillId="2" borderId="19" xfId="1" applyFont="1" applyFill="1" applyBorder="1" applyAlignment="1" applyProtection="1">
      <alignment horizontal="center" vertical="center" wrapText="1"/>
      <protection locked="0"/>
    </xf>
    <xf numFmtId="44" fontId="3" fillId="0" borderId="2" xfId="1" applyFont="1" applyFill="1" applyBorder="1" applyAlignment="1" applyProtection="1">
      <alignment horizontal="center" vertical="center" wrapText="1"/>
    </xf>
    <xf numFmtId="44" fontId="3" fillId="0" borderId="32" xfId="1" applyFont="1" applyFill="1" applyBorder="1" applyAlignment="1" applyProtection="1">
      <alignment horizontal="center" vertical="center" wrapText="1"/>
    </xf>
    <xf numFmtId="44" fontId="3" fillId="0" borderId="3" xfId="1" applyFont="1" applyFill="1" applyBorder="1" applyAlignment="1" applyProtection="1">
      <alignment horizontal="center" vertical="center" wrapText="1"/>
    </xf>
    <xf numFmtId="44" fontId="3" fillId="0" borderId="1" xfId="1" applyFont="1" applyFill="1" applyBorder="1" applyAlignment="1" applyProtection="1">
      <alignment horizontal="center" vertical="center" wrapText="1"/>
    </xf>
    <xf numFmtId="44" fontId="3" fillId="0" borderId="14" xfId="1" applyFont="1" applyFill="1" applyBorder="1" applyAlignment="1" applyProtection="1">
      <alignment horizontal="center" vertical="center" wrapText="1"/>
    </xf>
    <xf numFmtId="44" fontId="3" fillId="0" borderId="16" xfId="1" applyFont="1" applyFill="1" applyBorder="1" applyAlignment="1" applyProtection="1">
      <alignment horizontal="center" vertical="center" wrapText="1"/>
    </xf>
    <xf numFmtId="44" fontId="3" fillId="0" borderId="17" xfId="1" applyFont="1" applyFill="1" applyBorder="1" applyAlignment="1" applyProtection="1">
      <alignment horizontal="center" vertical="center" wrapText="1"/>
    </xf>
    <xf numFmtId="0" fontId="2" fillId="4" borderId="0" xfId="0" applyFont="1" applyFill="1" applyAlignment="1">
      <alignment vertical="center"/>
    </xf>
    <xf numFmtId="44" fontId="3" fillId="4" borderId="0" xfId="0" applyNumberFormat="1" applyFont="1" applyFill="1" applyAlignment="1">
      <alignment horizontal="center" vertical="center"/>
    </xf>
    <xf numFmtId="166" fontId="14" fillId="4" borderId="0" xfId="0" applyNumberFormat="1" applyFont="1" applyFill="1" applyAlignment="1">
      <alignment horizontal="center" vertical="center"/>
    </xf>
    <xf numFmtId="168" fontId="3" fillId="4" borderId="0" xfId="2" applyNumberFormat="1" applyFont="1" applyFill="1" applyAlignment="1">
      <alignment horizontal="center" vertical="center"/>
    </xf>
    <xf numFmtId="168" fontId="14" fillId="4" borderId="0" xfId="2" applyNumberFormat="1" applyFont="1" applyFill="1" applyAlignment="1">
      <alignment horizontal="center" vertical="center"/>
    </xf>
    <xf numFmtId="9" fontId="3" fillId="4" borderId="0" xfId="2" applyFont="1" applyFill="1" applyAlignment="1">
      <alignment horizontal="center" vertical="center"/>
    </xf>
    <xf numFmtId="167" fontId="14" fillId="4" borderId="0" xfId="0" applyNumberFormat="1" applyFont="1" applyFill="1" applyAlignment="1">
      <alignment horizontal="center" vertical="center"/>
    </xf>
    <xf numFmtId="0" fontId="3" fillId="4" borderId="0" xfId="0" applyFont="1" applyFill="1" applyAlignment="1">
      <alignment horizontal="left"/>
    </xf>
    <xf numFmtId="0" fontId="3" fillId="4" borderId="0" xfId="0" applyFont="1" applyFill="1" applyAlignment="1">
      <alignment horizontal="left" indent="5"/>
    </xf>
    <xf numFmtId="0" fontId="5" fillId="4" borderId="0" xfId="0" applyFont="1" applyFill="1" applyAlignment="1">
      <alignment vertical="center"/>
    </xf>
    <xf numFmtId="2" fontId="3" fillId="4" borderId="0" xfId="0" applyNumberFormat="1" applyFont="1" applyFill="1" applyAlignment="1">
      <alignment horizontal="center" vertical="center"/>
    </xf>
    <xf numFmtId="2" fontId="0" fillId="4" borderId="0" xfId="0" applyNumberFormat="1" applyFill="1"/>
    <xf numFmtId="165" fontId="14" fillId="4" borderId="0" xfId="0" applyNumberFormat="1" applyFont="1" applyFill="1" applyAlignment="1">
      <alignment horizontal="center" vertical="center"/>
    </xf>
    <xf numFmtId="0" fontId="0" fillId="4" borderId="0" xfId="0" applyFill="1" applyAlignment="1">
      <alignment vertical="center"/>
    </xf>
    <xf numFmtId="0" fontId="14" fillId="4" borderId="0" xfId="0" applyFont="1" applyFill="1" applyAlignment="1">
      <alignment horizontal="center" vertical="center"/>
    </xf>
    <xf numFmtId="9" fontId="3" fillId="4" borderId="0" xfId="2" applyFont="1" applyFill="1" applyAlignment="1" applyProtection="1">
      <alignment horizontal="center" vertical="center"/>
    </xf>
    <xf numFmtId="2" fontId="3" fillId="4" borderId="0" xfId="2" applyNumberFormat="1" applyFont="1" applyFill="1" applyAlignment="1">
      <alignment horizontal="center" vertical="center"/>
    </xf>
    <xf numFmtId="0" fontId="3" fillId="0" borderId="39" xfId="0" applyFont="1" applyBorder="1" applyAlignment="1">
      <alignment horizontal="left" vertical="center"/>
    </xf>
    <xf numFmtId="0" fontId="3" fillId="0" borderId="39" xfId="0" applyFont="1" applyBorder="1" applyAlignment="1">
      <alignment horizontal="left" vertical="center" wrapText="1"/>
    </xf>
    <xf numFmtId="164" fontId="3" fillId="0" borderId="38" xfId="1" applyNumberFormat="1" applyFont="1" applyFill="1" applyBorder="1" applyAlignment="1" applyProtection="1">
      <alignment horizontal="center" vertical="center"/>
      <protection locked="0"/>
    </xf>
    <xf numFmtId="0" fontId="2" fillId="4" borderId="47" xfId="0" applyFont="1" applyFill="1" applyBorder="1" applyAlignment="1">
      <alignment vertical="center" wrapText="1"/>
    </xf>
    <xf numFmtId="0" fontId="2" fillId="4" borderId="41" xfId="0" applyFont="1" applyFill="1" applyBorder="1" applyAlignment="1">
      <alignment vertical="center" wrapText="1"/>
    </xf>
    <xf numFmtId="0" fontId="31" fillId="6" borderId="1" xfId="0" applyFont="1" applyFill="1" applyBorder="1" applyAlignment="1" applyProtection="1">
      <alignment vertical="center" wrapText="1"/>
      <protection locked="0"/>
    </xf>
    <xf numFmtId="6" fontId="31" fillId="6" borderId="1"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vertical="center" wrapText="1"/>
      <protection locked="0"/>
    </xf>
    <xf numFmtId="0" fontId="2" fillId="4" borderId="28" xfId="0" applyFont="1" applyFill="1" applyBorder="1" applyAlignment="1">
      <alignment vertical="center" wrapText="1"/>
    </xf>
    <xf numFmtId="0" fontId="2" fillId="4" borderId="29" xfId="0" applyFont="1" applyFill="1" applyBorder="1" applyAlignment="1">
      <alignment horizontal="center" vertical="center" wrapText="1"/>
    </xf>
    <xf numFmtId="0" fontId="2" fillId="4" borderId="29" xfId="0" applyFont="1" applyFill="1" applyBorder="1" applyAlignment="1">
      <alignment vertical="center" wrapText="1"/>
    </xf>
    <xf numFmtId="0" fontId="2" fillId="4" borderId="30" xfId="0" applyFont="1" applyFill="1" applyBorder="1" applyAlignment="1">
      <alignment horizontal="center" vertical="center" wrapText="1"/>
    </xf>
    <xf numFmtId="8" fontId="31" fillId="6" borderId="1"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justify" vertical="center" wrapText="1"/>
      <protection locked="0"/>
    </xf>
    <xf numFmtId="0" fontId="2" fillId="2" borderId="1" xfId="0" applyFont="1" applyFill="1" applyBorder="1" applyAlignment="1" applyProtection="1">
      <alignment horizontal="justify" vertical="center" wrapText="1"/>
      <protection locked="0"/>
    </xf>
    <xf numFmtId="44" fontId="3" fillId="2" borderId="1" xfId="1" applyFont="1" applyFill="1" applyBorder="1" applyAlignment="1" applyProtection="1">
      <alignment horizontal="center" vertical="center"/>
      <protection locked="0"/>
    </xf>
    <xf numFmtId="44" fontId="3" fillId="2" borderId="14" xfId="1" applyFont="1" applyFill="1" applyBorder="1" applyAlignment="1" applyProtection="1">
      <alignment horizontal="center" vertical="center"/>
      <protection locked="0"/>
    </xf>
    <xf numFmtId="37" fontId="3" fillId="2" borderId="3" xfId="1" applyNumberFormat="1" applyFont="1" applyFill="1" applyBorder="1" applyAlignment="1" applyProtection="1">
      <alignment horizontal="center" vertical="center" wrapText="1"/>
      <protection locked="0"/>
    </xf>
    <xf numFmtId="37" fontId="3" fillId="2" borderId="19" xfId="1" applyNumberFormat="1" applyFont="1" applyFill="1" applyBorder="1" applyAlignment="1" applyProtection="1">
      <alignment horizontal="center" vertical="center" wrapText="1"/>
      <protection locked="0"/>
    </xf>
    <xf numFmtId="169" fontId="31" fillId="6" borderId="1" xfId="0" applyNumberFormat="1" applyFont="1" applyFill="1" applyBorder="1" applyAlignment="1" applyProtection="1">
      <alignment horizontal="center" vertical="center" wrapText="1"/>
      <protection locked="0"/>
    </xf>
    <xf numFmtId="169" fontId="30" fillId="6" borderId="1" xfId="0" applyNumberFormat="1" applyFont="1" applyFill="1" applyBorder="1" applyAlignment="1" applyProtection="1">
      <alignment horizontal="center" vertical="center" wrapText="1"/>
      <protection locked="0"/>
    </xf>
    <xf numFmtId="169" fontId="30" fillId="6" borderId="1" xfId="0" applyNumberFormat="1" applyFont="1" applyFill="1" applyBorder="1" applyAlignment="1" applyProtection="1">
      <alignment vertical="center" wrapText="1"/>
      <protection locked="0"/>
    </xf>
    <xf numFmtId="169" fontId="2" fillId="2" borderId="3" xfId="0" applyNumberFormat="1" applyFont="1" applyFill="1" applyBorder="1" applyAlignment="1" applyProtection="1">
      <alignment vertical="center" wrapText="1"/>
      <protection locked="0"/>
    </xf>
    <xf numFmtId="169" fontId="2" fillId="2" borderId="19" xfId="0" applyNumberFormat="1" applyFont="1" applyFill="1" applyBorder="1" applyAlignment="1" applyProtection="1">
      <alignment horizontal="center" vertical="center" wrapText="1"/>
      <protection locked="0"/>
    </xf>
    <xf numFmtId="169" fontId="2" fillId="2" borderId="1" xfId="0" applyNumberFormat="1" applyFont="1" applyFill="1" applyBorder="1" applyAlignment="1" applyProtection="1">
      <alignment vertical="center" wrapText="1"/>
      <protection locked="0"/>
    </xf>
    <xf numFmtId="169" fontId="2" fillId="2" borderId="14" xfId="0" applyNumberFormat="1" applyFont="1" applyFill="1" applyBorder="1" applyAlignment="1" applyProtection="1">
      <alignment horizontal="center" vertical="center" wrapText="1"/>
      <protection locked="0"/>
    </xf>
    <xf numFmtId="169" fontId="3" fillId="2" borderId="1" xfId="0" applyNumberFormat="1" applyFont="1" applyFill="1" applyBorder="1" applyAlignment="1" applyProtection="1">
      <alignment vertical="center" wrapText="1"/>
      <protection locked="0"/>
    </xf>
    <xf numFmtId="169" fontId="3" fillId="2" borderId="14" xfId="0" applyNumberFormat="1" applyFont="1" applyFill="1" applyBorder="1" applyAlignment="1" applyProtection="1">
      <alignment horizontal="center" vertical="center" wrapText="1"/>
      <protection locked="0"/>
    </xf>
    <xf numFmtId="169" fontId="3" fillId="2" borderId="14" xfId="0" applyNumberFormat="1" applyFont="1" applyFill="1" applyBorder="1" applyAlignment="1" applyProtection="1">
      <alignment vertical="center" wrapText="1"/>
      <protection locked="0"/>
    </xf>
    <xf numFmtId="169" fontId="3" fillId="2" borderId="4" xfId="0" applyNumberFormat="1" applyFont="1" applyFill="1" applyBorder="1" applyAlignment="1" applyProtection="1">
      <alignment vertical="center" wrapText="1"/>
      <protection locked="0"/>
    </xf>
    <xf numFmtId="169" fontId="3" fillId="2" borderId="21" xfId="0" applyNumberFormat="1" applyFont="1" applyFill="1" applyBorder="1" applyAlignment="1" applyProtection="1">
      <alignment vertical="center" wrapText="1"/>
      <protection locked="0"/>
    </xf>
    <xf numFmtId="169" fontId="3" fillId="2" borderId="21" xfId="0" applyNumberFormat="1" applyFont="1" applyFill="1" applyBorder="1" applyAlignment="1" applyProtection="1">
      <alignment horizontal="center" vertical="center" wrapText="1"/>
      <protection locked="0"/>
    </xf>
    <xf numFmtId="44" fontId="3" fillId="2" borderId="4" xfId="1" applyFont="1" applyFill="1" applyBorder="1" applyAlignment="1" applyProtection="1">
      <alignment horizontal="center" vertical="center"/>
      <protection locked="0"/>
    </xf>
    <xf numFmtId="44" fontId="3" fillId="2" borderId="21" xfId="1" applyFont="1" applyFill="1" applyBorder="1" applyAlignment="1" applyProtection="1">
      <alignment horizontal="center" vertical="center"/>
      <protection locked="0"/>
    </xf>
    <xf numFmtId="44" fontId="3" fillId="2" borderId="2" xfId="1" applyFont="1" applyFill="1" applyBorder="1" applyAlignment="1" applyProtection="1">
      <alignment horizontal="center" vertical="center"/>
      <protection locked="0"/>
    </xf>
    <xf numFmtId="44" fontId="3" fillId="2" borderId="32" xfId="1" applyFont="1" applyFill="1" applyBorder="1" applyAlignment="1" applyProtection="1">
      <alignment horizontal="center" vertical="center"/>
      <protection locked="0"/>
    </xf>
    <xf numFmtId="44" fontId="3" fillId="0" borderId="1" xfId="1" applyFont="1" applyFill="1" applyBorder="1" applyAlignment="1" applyProtection="1">
      <alignment horizontal="center" vertical="center"/>
    </xf>
    <xf numFmtId="44" fontId="3" fillId="0" borderId="1" xfId="1" applyFont="1" applyFill="1" applyBorder="1" applyAlignment="1" applyProtection="1">
      <alignment horizontal="center" vertical="center"/>
      <protection locked="0"/>
    </xf>
    <xf numFmtId="44" fontId="3" fillId="0" borderId="14" xfId="1" applyFont="1" applyFill="1" applyBorder="1" applyAlignment="1" applyProtection="1">
      <alignment horizontal="center" vertical="center"/>
      <protection locked="0"/>
    </xf>
    <xf numFmtId="44" fontId="3" fillId="0" borderId="1" xfId="1" applyFont="1" applyBorder="1" applyAlignment="1" applyProtection="1">
      <alignment horizontal="center" vertical="center"/>
      <protection locked="0"/>
    </xf>
    <xf numFmtId="44" fontId="3" fillId="0" borderId="14" xfId="1" applyFont="1" applyBorder="1" applyAlignment="1" applyProtection="1">
      <alignment horizontal="center" vertical="center"/>
      <protection locked="0"/>
    </xf>
    <xf numFmtId="44" fontId="3" fillId="0" borderId="4" xfId="0" applyNumberFormat="1" applyFont="1" applyBorder="1" applyAlignment="1">
      <alignment horizontal="center" vertical="center"/>
    </xf>
    <xf numFmtId="44" fontId="13" fillId="6" borderId="1" xfId="1" applyFont="1" applyFill="1" applyBorder="1" applyAlignment="1" applyProtection="1">
      <alignment horizontal="center" vertical="center" wrapText="1"/>
      <protection locked="0"/>
    </xf>
    <xf numFmtId="44" fontId="31" fillId="6" borderId="1" xfId="1" applyFont="1" applyFill="1" applyBorder="1" applyAlignment="1" applyProtection="1">
      <alignment horizontal="center" vertical="center" wrapText="1"/>
      <protection locked="0"/>
    </xf>
    <xf numFmtId="44" fontId="13" fillId="2" borderId="1" xfId="1" applyFont="1" applyFill="1" applyBorder="1" applyAlignment="1" applyProtection="1">
      <alignment horizontal="center" vertical="center" wrapText="1"/>
      <protection locked="0"/>
    </xf>
    <xf numFmtId="44" fontId="32" fillId="6" borderId="1" xfId="1" applyFont="1" applyFill="1" applyBorder="1" applyAlignment="1" applyProtection="1">
      <alignment horizontal="center" vertical="center" wrapText="1"/>
      <protection locked="0"/>
    </xf>
    <xf numFmtId="44" fontId="3" fillId="2" borderId="38" xfId="1" applyFont="1" applyFill="1" applyBorder="1" applyAlignment="1" applyProtection="1">
      <alignment horizontal="center" vertical="center"/>
      <protection locked="0"/>
    </xf>
    <xf numFmtId="0" fontId="13" fillId="4" borderId="1" xfId="0" applyFont="1" applyFill="1" applyBorder="1" applyAlignment="1">
      <alignment horizontal="left" vertical="center" wrapText="1" indent="1"/>
    </xf>
    <xf numFmtId="37" fontId="31" fillId="4" borderId="1" xfId="1" applyNumberFormat="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protection locked="0"/>
    </xf>
    <xf numFmtId="0" fontId="30" fillId="6" borderId="1" xfId="0" applyFont="1" applyFill="1" applyBorder="1" applyAlignment="1" applyProtection="1">
      <alignment horizontal="center" vertical="center"/>
      <protection locked="0"/>
    </xf>
    <xf numFmtId="0" fontId="13" fillId="4" borderId="0" xfId="0" applyFont="1" applyFill="1" applyAlignment="1">
      <alignment vertical="center"/>
    </xf>
    <xf numFmtId="44" fontId="31" fillId="6" borderId="1" xfId="1" applyFont="1" applyFill="1" applyBorder="1" applyAlignment="1" applyProtection="1">
      <alignment horizontal="center" vertical="center"/>
      <protection locked="0"/>
    </xf>
    <xf numFmtId="44" fontId="30" fillId="6" borderId="1" xfId="1" applyFont="1" applyFill="1" applyBorder="1" applyAlignment="1" applyProtection="1">
      <alignment horizontal="center" vertical="center"/>
      <protection locked="0"/>
    </xf>
    <xf numFmtId="44" fontId="13" fillId="6" borderId="1" xfId="1" applyFont="1" applyFill="1" applyBorder="1" applyAlignment="1" applyProtection="1">
      <alignment horizontal="center" vertical="center"/>
      <protection locked="0"/>
    </xf>
    <xf numFmtId="44" fontId="3" fillId="2" borderId="39" xfId="1" applyFont="1" applyFill="1" applyBorder="1" applyAlignment="1" applyProtection="1">
      <alignment horizontal="center" vertical="center"/>
      <protection locked="0"/>
    </xf>
    <xf numFmtId="44" fontId="3" fillId="0" borderId="0" xfId="1" applyFont="1" applyFill="1" applyAlignment="1" applyProtection="1">
      <alignment vertical="center"/>
    </xf>
    <xf numFmtId="44" fontId="3" fillId="0" borderId="1" xfId="1" applyFont="1" applyFill="1" applyBorder="1" applyAlignment="1" applyProtection="1">
      <alignment horizontal="left" vertical="center"/>
      <protection locked="0"/>
    </xf>
    <xf numFmtId="44" fontId="3" fillId="0" borderId="1" xfId="1" applyFont="1" applyFill="1" applyBorder="1" applyAlignment="1">
      <alignment horizontal="center" vertical="center"/>
    </xf>
    <xf numFmtId="44" fontId="3" fillId="0" borderId="0" xfId="1" applyFont="1" applyFill="1" applyAlignment="1">
      <alignment vertical="center"/>
    </xf>
    <xf numFmtId="0" fontId="13" fillId="6" borderId="1" xfId="0" applyFont="1" applyFill="1" applyBorder="1" applyAlignment="1" applyProtection="1">
      <alignment horizontal="left" vertical="center" wrapText="1" indent="1"/>
      <protection locked="0"/>
    </xf>
    <xf numFmtId="0" fontId="31" fillId="6" borderId="1" xfId="0" applyFont="1" applyFill="1" applyBorder="1" applyAlignment="1" applyProtection="1">
      <alignment horizontal="left" vertical="center" wrapText="1" indent="1"/>
      <protection locked="0"/>
    </xf>
    <xf numFmtId="37" fontId="31" fillId="6" borderId="1" xfId="1" applyNumberFormat="1" applyFont="1" applyFill="1" applyBorder="1" applyAlignment="1" applyProtection="1">
      <alignment horizontal="center" vertical="center" wrapText="1"/>
      <protection locked="0"/>
    </xf>
    <xf numFmtId="37" fontId="33" fillId="6" borderId="1" xfId="1" applyNumberFormat="1" applyFont="1" applyFill="1" applyBorder="1" applyAlignment="1" applyProtection="1">
      <alignment horizontal="center" vertical="center" wrapText="1"/>
      <protection locked="0"/>
    </xf>
    <xf numFmtId="37" fontId="13" fillId="6" borderId="1" xfId="1" applyNumberFormat="1" applyFont="1" applyFill="1" applyBorder="1" applyAlignment="1" applyProtection="1">
      <alignment horizontal="center" vertical="center" wrapText="1"/>
      <protection locked="0"/>
    </xf>
    <xf numFmtId="44" fontId="13" fillId="6" borderId="1" xfId="0" applyNumberFormat="1" applyFont="1" applyFill="1" applyBorder="1" applyAlignment="1" applyProtection="1">
      <alignment horizontal="center" vertical="center" wrapText="1"/>
      <protection locked="0"/>
    </xf>
    <xf numFmtId="44" fontId="31" fillId="6" borderId="1" xfId="0" applyNumberFormat="1" applyFont="1" applyFill="1" applyBorder="1" applyAlignment="1" applyProtection="1">
      <alignment horizontal="center" vertical="center" wrapText="1"/>
      <protection locked="0"/>
    </xf>
    <xf numFmtId="44" fontId="33" fillId="6" borderId="1" xfId="1" applyFont="1" applyFill="1" applyBorder="1" applyAlignment="1" applyProtection="1">
      <alignment horizontal="center" vertical="center" wrapText="1"/>
      <protection locked="0"/>
    </xf>
    <xf numFmtId="0" fontId="2" fillId="0" borderId="53" xfId="0" applyFont="1" applyBorder="1" applyAlignment="1">
      <alignment vertical="center" wrapText="1"/>
    </xf>
    <xf numFmtId="0" fontId="34" fillId="0" borderId="1" xfId="0" applyFont="1" applyBorder="1" applyAlignment="1">
      <alignment vertical="center" wrapText="1"/>
    </xf>
    <xf numFmtId="0" fontId="34" fillId="0" borderId="54" xfId="0" applyFont="1" applyBorder="1" applyAlignment="1">
      <alignment vertical="center" wrapText="1"/>
    </xf>
    <xf numFmtId="0" fontId="3" fillId="0" borderId="13" xfId="0" applyFont="1" applyBorder="1" applyAlignment="1">
      <alignment horizontal="left" vertical="center" wrapText="1" indent="5"/>
    </xf>
    <xf numFmtId="0" fontId="3" fillId="2" borderId="13" xfId="0" applyFont="1" applyFill="1" applyBorder="1" applyAlignment="1" applyProtection="1">
      <alignment horizontal="left" vertical="center" wrapText="1" indent="5"/>
      <protection locked="0"/>
    </xf>
    <xf numFmtId="0" fontId="2" fillId="0" borderId="13" xfId="0" applyFont="1" applyBorder="1" applyAlignment="1">
      <alignment vertical="center" wrapText="1"/>
    </xf>
    <xf numFmtId="0" fontId="2" fillId="2" borderId="18" xfId="0" applyFont="1" applyFill="1" applyBorder="1" applyAlignment="1">
      <alignment vertical="center" wrapText="1"/>
    </xf>
    <xf numFmtId="0" fontId="2" fillId="0" borderId="25" xfId="0" applyFont="1" applyBorder="1" applyAlignment="1">
      <alignment vertical="center" wrapText="1"/>
    </xf>
    <xf numFmtId="0" fontId="2" fillId="2" borderId="13" xfId="0" applyFont="1" applyFill="1" applyBorder="1" applyAlignment="1">
      <alignment vertical="center" wrapText="1"/>
    </xf>
    <xf numFmtId="0" fontId="3" fillId="0" borderId="31" xfId="0" applyFont="1" applyBorder="1" applyAlignment="1">
      <alignment horizontal="left" vertical="center" wrapText="1" indent="5"/>
    </xf>
    <xf numFmtId="0" fontId="2" fillId="0" borderId="25" xfId="0" applyFont="1" applyBorder="1" applyAlignment="1">
      <alignment horizontal="left" vertical="center" wrapText="1"/>
    </xf>
    <xf numFmtId="0" fontId="3" fillId="0" borderId="13" xfId="0" applyFont="1" applyBorder="1" applyAlignment="1" applyProtection="1">
      <alignment horizontal="left" vertical="center" wrapText="1" indent="5"/>
      <protection locked="0"/>
    </xf>
    <xf numFmtId="0" fontId="3" fillId="0" borderId="31" xfId="0" applyFont="1" applyBorder="1" applyAlignment="1" applyProtection="1">
      <alignment horizontal="left" vertical="center" wrapText="1" indent="5"/>
      <protection locked="0"/>
    </xf>
    <xf numFmtId="0" fontId="2" fillId="0" borderId="41" xfId="0" applyFont="1" applyBorder="1" applyAlignment="1">
      <alignment horizontal="center" vertical="center"/>
    </xf>
    <xf numFmtId="0" fontId="3" fillId="2" borderId="1" xfId="0" applyFont="1" applyFill="1" applyBorder="1" applyAlignment="1">
      <alignment horizont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0" xfId="0" applyFont="1" applyBorder="1" applyAlignment="1">
      <alignment vertical="center" wrapText="1"/>
    </xf>
    <xf numFmtId="0" fontId="2" fillId="0" borderId="51" xfId="0" applyFont="1" applyBorder="1" applyAlignment="1">
      <alignment vertical="center" wrapText="1"/>
    </xf>
    <xf numFmtId="0" fontId="2" fillId="0" borderId="1" xfId="0" applyFont="1" applyBorder="1" applyAlignment="1">
      <alignment vertical="center" wrapText="1"/>
    </xf>
    <xf numFmtId="0" fontId="2" fillId="0" borderId="52" xfId="0" applyFont="1" applyBorder="1" applyAlignment="1">
      <alignment vertical="center" wrapText="1"/>
    </xf>
    <xf numFmtId="44" fontId="3" fillId="0" borderId="38" xfId="1" applyFont="1" applyFill="1" applyBorder="1" applyAlignment="1" applyProtection="1">
      <alignment horizontal="center" vertical="center"/>
    </xf>
    <xf numFmtId="44" fontId="3" fillId="0" borderId="38" xfId="1" applyFont="1" applyBorder="1" applyAlignment="1" applyProtection="1">
      <alignment horizontal="center" vertical="center"/>
      <protection locked="0"/>
    </xf>
    <xf numFmtId="0" fontId="37" fillId="2" borderId="1" xfId="0" applyFont="1" applyFill="1" applyBorder="1" applyAlignment="1">
      <alignment wrapText="1"/>
    </xf>
    <xf numFmtId="0" fontId="37" fillId="0" borderId="1" xfId="0" applyFont="1" applyBorder="1"/>
    <xf numFmtId="0" fontId="3" fillId="2" borderId="1" xfId="0" applyFont="1" applyFill="1" applyBorder="1" applyAlignment="1">
      <alignment wrapText="1"/>
    </xf>
    <xf numFmtId="0" fontId="17" fillId="0" borderId="0" xfId="0" applyFont="1" applyAlignment="1">
      <alignment horizontal="center" wrapText="1"/>
    </xf>
    <xf numFmtId="0" fontId="2" fillId="2" borderId="1" xfId="0" applyFont="1" applyFill="1" applyBorder="1" applyAlignment="1">
      <alignment horizontal="center" vertical="center" textRotation="90" wrapText="1"/>
    </xf>
    <xf numFmtId="0" fontId="6" fillId="2" borderId="1" xfId="3" applyFill="1" applyBorder="1" applyAlignment="1" applyProtection="1">
      <alignment horizontal="center" vertical="center"/>
      <protection locked="0"/>
    </xf>
    <xf numFmtId="0" fontId="3" fillId="2" borderId="20" xfId="0" applyFont="1" applyFill="1" applyBorder="1" applyAlignment="1" applyProtection="1">
      <alignment vertical="center"/>
      <protection locked="0"/>
    </xf>
    <xf numFmtId="0" fontId="13" fillId="2" borderId="3" xfId="0" applyFont="1" applyFill="1" applyBorder="1" applyAlignment="1" applyProtection="1">
      <alignment vertical="center" wrapText="1"/>
      <protection locked="0"/>
    </xf>
    <xf numFmtId="169" fontId="13" fillId="2" borderId="3" xfId="0" applyNumberFormat="1" applyFont="1" applyFill="1" applyBorder="1" applyAlignment="1" applyProtection="1">
      <alignment horizontal="center" vertical="center" wrapText="1"/>
      <protection locked="0"/>
    </xf>
    <xf numFmtId="169" fontId="13" fillId="2" borderId="19"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vertical="center" wrapText="1"/>
      <protection locked="0"/>
    </xf>
    <xf numFmtId="0" fontId="3" fillId="4" borderId="0" xfId="0" applyFont="1" applyFill="1" applyAlignment="1">
      <alignment horizontal="left" vertical="center"/>
    </xf>
    <xf numFmtId="0" fontId="22" fillId="4" borderId="0" xfId="0" applyFont="1" applyFill="1" applyAlignment="1">
      <alignment horizontal="left" vertical="center" wrapText="1"/>
    </xf>
    <xf numFmtId="0" fontId="5" fillId="0" borderId="0" xfId="0" applyFont="1" applyAlignment="1">
      <alignment horizontal="center"/>
    </xf>
    <xf numFmtId="0" fontId="3" fillId="4" borderId="0" xfId="0" applyFont="1" applyFill="1" applyAlignment="1">
      <alignment horizontal="left" vertical="center" wrapText="1"/>
    </xf>
    <xf numFmtId="0" fontId="21" fillId="5" borderId="0" xfId="0" applyFont="1" applyFill="1" applyAlignment="1">
      <alignment horizontal="center" vertical="center" wrapText="1"/>
    </xf>
    <xf numFmtId="0" fontId="3" fillId="0" borderId="0" xfId="0" applyFont="1" applyAlignment="1">
      <alignment horizontal="left" wrapText="1"/>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0" fontId="5" fillId="0" borderId="0" xfId="0" applyFont="1" applyAlignment="1">
      <alignment horizontal="center" vertical="center"/>
    </xf>
    <xf numFmtId="0" fontId="20" fillId="0" borderId="0" xfId="0" applyFont="1" applyAlignment="1">
      <alignment horizontal="center" vertical="center"/>
    </xf>
    <xf numFmtId="0" fontId="4" fillId="0" borderId="40" xfId="4" applyFont="1" applyFill="1" applyAlignment="1">
      <alignment horizontal="center" vertical="center" wrapText="1"/>
    </xf>
    <xf numFmtId="0" fontId="4" fillId="0" borderId="40" xfId="4" applyFont="1" applyFill="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3" fillId="2" borderId="1" xfId="0" applyFont="1" applyFill="1" applyBorder="1" applyAlignment="1">
      <alignment horizontal="center" vertical="center"/>
    </xf>
    <xf numFmtId="0" fontId="2" fillId="0" borderId="39" xfId="0" applyFont="1" applyBorder="1" applyAlignment="1">
      <alignment horizontal="left" vertical="center" wrapText="1"/>
    </xf>
    <xf numFmtId="0" fontId="2" fillId="0" borderId="46" xfId="0" applyFont="1" applyBorder="1" applyAlignment="1">
      <alignment horizontal="left" vertical="center" wrapText="1"/>
    </xf>
    <xf numFmtId="0" fontId="2" fillId="0" borderId="38"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38" fillId="0" borderId="5" xfId="0" applyFont="1" applyBorder="1" applyAlignment="1">
      <alignment horizontal="left" wrapText="1"/>
    </xf>
    <xf numFmtId="0" fontId="38" fillId="0" borderId="38" xfId="0" applyFont="1" applyBorder="1" applyAlignment="1">
      <alignment horizontal="left" wrapText="1"/>
    </xf>
    <xf numFmtId="0" fontId="2" fillId="0" borderId="0" xfId="0" applyFont="1" applyAlignment="1" applyProtection="1">
      <alignment horizontal="center" vertical="center"/>
      <protection locked="0"/>
    </xf>
    <xf numFmtId="0" fontId="3" fillId="2" borderId="1" xfId="0" applyFont="1" applyFill="1" applyBorder="1" applyAlignment="1">
      <alignment horizont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2" fillId="0" borderId="1" xfId="0" applyFont="1" applyBorder="1" applyAlignment="1">
      <alignment horizontal="left" wrapText="1"/>
    </xf>
    <xf numFmtId="0" fontId="2" fillId="2" borderId="1" xfId="0" applyFont="1" applyFill="1" applyBorder="1" applyAlignment="1">
      <alignment horizontal="center" wrapText="1"/>
    </xf>
    <xf numFmtId="44" fontId="2" fillId="0" borderId="39" xfId="1" applyFont="1" applyBorder="1" applyAlignment="1">
      <alignment horizontal="left" vertical="center"/>
    </xf>
    <xf numFmtId="44" fontId="2" fillId="0" borderId="5" xfId="1" applyFont="1" applyBorder="1" applyAlignment="1">
      <alignment horizontal="left" vertical="center"/>
    </xf>
    <xf numFmtId="44" fontId="2" fillId="0" borderId="38" xfId="1" applyFont="1" applyBorder="1" applyAlignment="1">
      <alignment horizontal="left" vertical="center"/>
    </xf>
    <xf numFmtId="0" fontId="3" fillId="0" borderId="37" xfId="0" applyFont="1" applyBorder="1" applyAlignment="1">
      <alignment horizontal="left" vertical="center"/>
    </xf>
    <xf numFmtId="0" fontId="3" fillId="0" borderId="10" xfId="0" applyFont="1" applyBorder="1" applyAlignment="1">
      <alignment horizontal="left"/>
    </xf>
    <xf numFmtId="0" fontId="2" fillId="0" borderId="0" xfId="0" applyFont="1" applyAlignment="1">
      <alignment horizontal="center" wrapText="1"/>
    </xf>
    <xf numFmtId="0" fontId="3" fillId="0" borderId="0" xfId="0" applyFont="1" applyAlignment="1">
      <alignment horizontal="center"/>
    </xf>
    <xf numFmtId="0" fontId="2" fillId="0" borderId="0" xfId="0" applyFont="1" applyAlignment="1" applyProtection="1">
      <alignment horizontal="center"/>
      <protection locked="0"/>
    </xf>
    <xf numFmtId="0" fontId="3" fillId="0" borderId="0" xfId="0" applyFont="1" applyAlignment="1" applyProtection="1">
      <alignment horizontal="center"/>
      <protection locked="0"/>
    </xf>
    <xf numFmtId="0" fontId="2" fillId="0" borderId="8" xfId="0" applyFont="1" applyBorder="1" applyAlignment="1">
      <alignment vertical="center" wrapText="1"/>
    </xf>
    <xf numFmtId="0" fontId="2" fillId="0" borderId="9" xfId="0" applyFont="1" applyBorder="1" applyAlignment="1">
      <alignment vertical="center" wrapText="1"/>
    </xf>
    <xf numFmtId="0" fontId="2" fillId="0" borderId="7" xfId="0" applyFont="1" applyBorder="1" applyAlignment="1">
      <alignment vertical="center"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3" fillId="0" borderId="37" xfId="0" applyFont="1" applyBorder="1" applyAlignment="1">
      <alignment horizontal="left" vertical="center" wrapText="1"/>
    </xf>
    <xf numFmtId="0" fontId="2" fillId="0" borderId="3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4"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4" xfId="0" applyFont="1" applyBorder="1" applyAlignment="1">
      <alignment horizontal="center" vertical="center" wrapText="1"/>
    </xf>
    <xf numFmtId="0" fontId="4" fillId="4" borderId="13"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4" fillId="4" borderId="33"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34" xfId="0" applyFont="1" applyFill="1" applyBorder="1" applyAlignment="1">
      <alignment horizontal="left" vertical="center" wrapText="1"/>
    </xf>
    <xf numFmtId="0" fontId="2" fillId="0" borderId="33" xfId="0" applyFont="1" applyBorder="1" applyAlignment="1">
      <alignment horizontal="left" vertical="center" wrapText="1"/>
    </xf>
    <xf numFmtId="0" fontId="2" fillId="0" borderId="5" xfId="0" applyFont="1" applyBorder="1" applyAlignment="1">
      <alignment horizontal="left" vertical="center" wrapText="1"/>
    </xf>
    <xf numFmtId="0" fontId="2" fillId="0" borderId="34" xfId="0" applyFont="1" applyBorder="1" applyAlignment="1">
      <alignment horizontal="left" vertical="center" wrapText="1"/>
    </xf>
    <xf numFmtId="0" fontId="2" fillId="0" borderId="55" xfId="0" applyFont="1" applyBorder="1" applyAlignment="1">
      <alignment horizontal="left" vertical="center" wrapText="1"/>
    </xf>
    <xf numFmtId="0" fontId="3" fillId="0" borderId="0" xfId="0" applyFont="1" applyAlignment="1">
      <alignmen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2" fillId="4" borderId="4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0" borderId="39" xfId="0" applyFont="1" applyBorder="1" applyAlignment="1">
      <alignment horizontal="left" wrapText="1"/>
    </xf>
    <xf numFmtId="0" fontId="39" fillId="2" borderId="1" xfId="0" applyFont="1" applyFill="1" applyBorder="1" applyAlignment="1">
      <alignment wrapText="1"/>
    </xf>
  </cellXfs>
  <cellStyles count="5">
    <cellStyle name="Check Cell" xfId="4" builtinId="23"/>
    <cellStyle name="Currency" xfId="1" builtinId="4"/>
    <cellStyle name="Hyperlink" xfId="3" builtinId="8"/>
    <cellStyle name="Normal" xfId="0" builtinId="0"/>
    <cellStyle name="Percent" xfId="2" builtinId="5"/>
  </cellStyles>
  <dxfs count="119">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mruColors>
      <color rgb="FF006600"/>
      <color rgb="FF008000"/>
      <color rgb="FFF5F5F5"/>
      <color rgb="FF00BC00"/>
      <color rgb="FF99FF99"/>
      <color rgb="FF00C000"/>
      <color rgb="FF80E560"/>
      <color rgb="FF85D482"/>
      <color rgb="FF0FA721"/>
      <color rgb="FFC6C6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Farm Financial Score Card Span'!A1"/><Relationship Id="rId13" Type="http://schemas.openxmlformats.org/officeDocument/2006/relationships/image" Target="../media/image1.jpeg"/><Relationship Id="rId3" Type="http://schemas.openxmlformats.org/officeDocument/2006/relationships/hyperlink" Target="#'Income and expense record yr 3'!A1"/><Relationship Id="rId7" Type="http://schemas.openxmlformats.org/officeDocument/2006/relationships/hyperlink" Target="#'Cash Flow Statement'!A1"/><Relationship Id="rId12" Type="http://schemas.openxmlformats.org/officeDocument/2006/relationships/hyperlink" Target="#'Income Statement'!A1"/><Relationship Id="rId2" Type="http://schemas.openxmlformats.org/officeDocument/2006/relationships/hyperlink" Target="#'Income and expense record  yr 2'!A1"/><Relationship Id="rId1" Type="http://schemas.openxmlformats.org/officeDocument/2006/relationships/hyperlink" Target="#Instructions!A1"/><Relationship Id="rId6" Type="http://schemas.openxmlformats.org/officeDocument/2006/relationships/hyperlink" Target="#'Balance Sheet'!A1"/><Relationship Id="rId11" Type="http://schemas.openxmlformats.org/officeDocument/2006/relationships/hyperlink" Target="#'Income and expense record yr 1'!A1"/><Relationship Id="rId5" Type="http://schemas.openxmlformats.org/officeDocument/2006/relationships/hyperlink" Target="#'Other Financial Ratios'!A1"/><Relationship Id="rId15" Type="http://schemas.openxmlformats.org/officeDocument/2006/relationships/image" Target="../media/image3.jpg"/><Relationship Id="rId10" Type="http://schemas.openxmlformats.org/officeDocument/2006/relationships/hyperlink" Target="#'Business Info.'!A1"/><Relationship Id="rId4" Type="http://schemas.openxmlformats.org/officeDocument/2006/relationships/hyperlink" Target="#'Liquidity and Solvency'!A1"/><Relationship Id="rId9" Type="http://schemas.openxmlformats.org/officeDocument/2006/relationships/hyperlink" Target="#References!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Cash Flow Statement'!A1"/><Relationship Id="rId3" Type="http://schemas.openxmlformats.org/officeDocument/2006/relationships/image" Target="../media/image8.png"/><Relationship Id="rId7" Type="http://schemas.openxmlformats.org/officeDocument/2006/relationships/hyperlink" Target="#'Other Financial Ratio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Table of Contents'!A1"/><Relationship Id="rId5" Type="http://schemas.openxmlformats.org/officeDocument/2006/relationships/image" Target="../media/image10.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hyperlink" Target="#'Table of Contents'!A1"/><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hyperlink" Target="#'Liquidity and Solvency'!A1"/><Relationship Id="rId4" Type="http://schemas.openxmlformats.org/officeDocument/2006/relationships/image" Target="../media/image14.png"/><Relationship Id="rId9" Type="http://schemas.openxmlformats.org/officeDocument/2006/relationships/hyperlink" Target="#References!A1"/></Relationships>
</file>

<file path=xl/drawings/_rels/drawing12.xml.rels><?xml version="1.0" encoding="UTF-8" standalone="yes"?>
<Relationships xmlns="http://schemas.openxmlformats.org/package/2006/relationships"><Relationship Id="rId3" Type="http://schemas.openxmlformats.org/officeDocument/2006/relationships/hyperlink" Target="#'Otras Razones Financieras'!A1"/><Relationship Id="rId7" Type="http://schemas.openxmlformats.org/officeDocument/2006/relationships/image" Target="../media/image21.png"/><Relationship Id="rId2" Type="http://schemas.openxmlformats.org/officeDocument/2006/relationships/hyperlink" Target="#Referencias!A1"/><Relationship Id="rId1" Type="http://schemas.openxmlformats.org/officeDocument/2006/relationships/hyperlink" Target="#Indice!A1"/><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hyperlink" Target="#'Other Financial Ratios'!A1"/><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hyperlink" Target="#'Business Info.'!A1"/></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Income and expense record yr 1'!A1"/><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3" Type="http://schemas.openxmlformats.org/officeDocument/2006/relationships/hyperlink" Target="#'Business Info.'!A1"/><Relationship Id="rId2" Type="http://schemas.openxmlformats.org/officeDocument/2006/relationships/hyperlink" Target="#'Income and expense record  yr 2'!A1"/><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hyperlink" Target="#'Income and expense record yr 1'!A1"/><Relationship Id="rId2" Type="http://schemas.openxmlformats.org/officeDocument/2006/relationships/hyperlink" Target="#'Income and expense record yr 3'!A1"/><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3" Type="http://schemas.openxmlformats.org/officeDocument/2006/relationships/hyperlink" Target="#'Income and expense record  yr 2'!A1"/><Relationship Id="rId2" Type="http://schemas.openxmlformats.org/officeDocument/2006/relationships/hyperlink" Target="#'Income Statement'!A1"/><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hyperlink" Target="#'Income and expense record yr 3'!A1"/><Relationship Id="rId2" Type="http://schemas.openxmlformats.org/officeDocument/2006/relationships/hyperlink" Target="#'Balance Sheet'!A1"/><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hyperlink" Target="#'Income Statement'!A1"/><Relationship Id="rId2" Type="http://schemas.openxmlformats.org/officeDocument/2006/relationships/hyperlink" Target="#'Cash Flow Statement'!A1"/><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Liquidity and Solvency'!A1"/><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5</xdr:col>
      <xdr:colOff>326269</xdr:colOff>
      <xdr:row>11</xdr:row>
      <xdr:rowOff>10382</xdr:rowOff>
    </xdr:from>
    <xdr:to>
      <xdr:col>21</xdr:col>
      <xdr:colOff>135769</xdr:colOff>
      <xdr:row>32</xdr:row>
      <xdr:rowOff>125136</xdr:rowOff>
    </xdr:to>
    <xdr:grpSp>
      <xdr:nvGrpSpPr>
        <xdr:cNvPr id="2" name="Group 1">
          <a:hlinkClick xmlns:r="http://schemas.openxmlformats.org/officeDocument/2006/relationships" r:id="rId1"/>
          <a:extLst>
            <a:ext uri="{FF2B5EF4-FFF2-40B4-BE49-F238E27FC236}">
              <a16:creationId xmlns:a16="http://schemas.microsoft.com/office/drawing/2014/main" id="{07D0295E-DDDD-4062-98E4-4F4DE5335AD9}"/>
            </a:ext>
          </a:extLst>
        </xdr:cNvPr>
        <xdr:cNvGrpSpPr/>
      </xdr:nvGrpSpPr>
      <xdr:grpSpPr>
        <a:xfrm>
          <a:off x="3854047" y="2183493"/>
          <a:ext cx="11098389" cy="4263421"/>
          <a:chOff x="2823936" y="1403350"/>
          <a:chExt cx="10114643" cy="3924754"/>
        </a:xfrm>
      </xdr:grpSpPr>
      <xdr:sp macro="" textlink="">
        <xdr:nvSpPr>
          <xdr:cNvPr id="5" name="Flowchart: Alternate Process 4">
            <a:hlinkClick xmlns:r="http://schemas.openxmlformats.org/officeDocument/2006/relationships" r:id="rId2"/>
            <a:extLst>
              <a:ext uri="{FF2B5EF4-FFF2-40B4-BE49-F238E27FC236}">
                <a16:creationId xmlns:a16="http://schemas.microsoft.com/office/drawing/2014/main" id="{CFF8FCB2-68D2-4DE4-ACBF-E214A024905E}"/>
              </a:ext>
            </a:extLst>
          </xdr:cNvPr>
          <xdr:cNvSpPr/>
        </xdr:nvSpPr>
        <xdr:spPr>
          <a:xfrm>
            <a:off x="2852511" y="4554764"/>
            <a:ext cx="3134632" cy="773340"/>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PR" sz="1350" i="0">
                <a:solidFill>
                  <a:schemeClr val="bg1"/>
                </a:solidFill>
                <a:latin typeface="Berlin Sans FB Demi" panose="020E0802020502020306" pitchFamily="34" charset="0"/>
                <a:ea typeface="+mn-ea"/>
                <a:cs typeface="+mn-cs"/>
              </a:rPr>
              <a:t>4. Income &amp; Expenses Report Year 2</a:t>
            </a:r>
          </a:p>
        </xdr:txBody>
      </xdr:sp>
      <xdr:sp macro="" textlink="">
        <xdr:nvSpPr>
          <xdr:cNvPr id="6" name="Flowchart: Alternate Process 5">
            <a:hlinkClick xmlns:r="http://schemas.openxmlformats.org/officeDocument/2006/relationships" r:id="rId3"/>
            <a:extLst>
              <a:ext uri="{FF2B5EF4-FFF2-40B4-BE49-F238E27FC236}">
                <a16:creationId xmlns:a16="http://schemas.microsoft.com/office/drawing/2014/main" id="{8CF1BE79-5114-41F3-A4B6-6512D8E7D84C}"/>
              </a:ext>
            </a:extLst>
          </xdr:cNvPr>
          <xdr:cNvSpPr/>
        </xdr:nvSpPr>
        <xdr:spPr>
          <a:xfrm>
            <a:off x="6296705" y="1403350"/>
            <a:ext cx="3134632" cy="773339"/>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PR" sz="1350" i="0">
                <a:solidFill>
                  <a:schemeClr val="bg1"/>
                </a:solidFill>
                <a:latin typeface="Berlin Sans FB Demi" panose="020E0802020502020306" pitchFamily="34" charset="0"/>
                <a:ea typeface="+mn-ea"/>
                <a:cs typeface="+mn-cs"/>
              </a:rPr>
              <a:t>5. Income</a:t>
            </a:r>
            <a:r>
              <a:rPr lang="es-PR" sz="1350" i="0" baseline="0">
                <a:solidFill>
                  <a:schemeClr val="bg1"/>
                </a:solidFill>
                <a:latin typeface="Berlin Sans FB Demi" panose="020E0802020502020306" pitchFamily="34" charset="0"/>
                <a:ea typeface="+mn-ea"/>
                <a:cs typeface="+mn-cs"/>
              </a:rPr>
              <a:t> &amp; Expenses Report Year 3</a:t>
            </a:r>
            <a:endParaRPr lang="es-PR" sz="1350" i="0">
              <a:solidFill>
                <a:schemeClr val="bg1"/>
              </a:solidFill>
              <a:latin typeface="Berlin Sans FB Demi" panose="020E0802020502020306" pitchFamily="34" charset="0"/>
              <a:ea typeface="+mn-ea"/>
              <a:cs typeface="+mn-cs"/>
            </a:endParaRPr>
          </a:p>
        </xdr:txBody>
      </xdr:sp>
      <xdr:sp macro="" textlink="">
        <xdr:nvSpPr>
          <xdr:cNvPr id="10" name="Flowchart: Alternate Process 9">
            <a:hlinkClick xmlns:r="http://schemas.openxmlformats.org/officeDocument/2006/relationships" r:id="rId4"/>
            <a:extLst>
              <a:ext uri="{FF2B5EF4-FFF2-40B4-BE49-F238E27FC236}">
                <a16:creationId xmlns:a16="http://schemas.microsoft.com/office/drawing/2014/main" id="{92A78343-CCF3-4361-883E-62BA6198006F}"/>
              </a:ext>
            </a:extLst>
          </xdr:cNvPr>
          <xdr:cNvSpPr/>
        </xdr:nvSpPr>
        <xdr:spPr>
          <a:xfrm>
            <a:off x="9803946" y="1403350"/>
            <a:ext cx="3134633" cy="773339"/>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a:solidFill>
                  <a:schemeClr val="bg1"/>
                </a:solidFill>
                <a:latin typeface="Berlin Sans FB Demi" panose="020E0802020502020306" pitchFamily="34" charset="0"/>
              </a:rPr>
              <a:t>9. Liquidity &amp; Solvency</a:t>
            </a:r>
          </a:p>
        </xdr:txBody>
      </xdr:sp>
      <xdr:sp macro="" textlink="">
        <xdr:nvSpPr>
          <xdr:cNvPr id="11" name="Flowchart: Alternate Process 10">
            <a:hlinkClick xmlns:r="http://schemas.openxmlformats.org/officeDocument/2006/relationships" r:id="rId5"/>
            <a:extLst>
              <a:ext uri="{FF2B5EF4-FFF2-40B4-BE49-F238E27FC236}">
                <a16:creationId xmlns:a16="http://schemas.microsoft.com/office/drawing/2014/main" id="{D4F29622-3060-44AA-9763-C0D8A77063D2}"/>
              </a:ext>
            </a:extLst>
          </xdr:cNvPr>
          <xdr:cNvSpPr/>
        </xdr:nvSpPr>
        <xdr:spPr>
          <a:xfrm>
            <a:off x="9803946" y="2491921"/>
            <a:ext cx="3134633" cy="773340"/>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baseline="0">
                <a:solidFill>
                  <a:schemeClr val="bg1"/>
                </a:solidFill>
                <a:latin typeface="Berlin Sans FB Demi" panose="020E0802020502020306" pitchFamily="34" charset="0"/>
              </a:rPr>
              <a:t>10. Other Finantial Ratios</a:t>
            </a:r>
            <a:endParaRPr lang="es-PR" sz="1350">
              <a:solidFill>
                <a:schemeClr val="bg1"/>
              </a:solidFill>
              <a:latin typeface="Berlin Sans FB Demi" panose="020E0802020502020306" pitchFamily="34" charset="0"/>
            </a:endParaRPr>
          </a:p>
        </xdr:txBody>
      </xdr:sp>
      <xdr:sp macro="" textlink="">
        <xdr:nvSpPr>
          <xdr:cNvPr id="21" name="Flowchart: Alternate Process 20">
            <a:hlinkClick xmlns:r="http://schemas.openxmlformats.org/officeDocument/2006/relationships" r:id="rId6"/>
            <a:extLst>
              <a:ext uri="{FF2B5EF4-FFF2-40B4-BE49-F238E27FC236}">
                <a16:creationId xmlns:a16="http://schemas.microsoft.com/office/drawing/2014/main" id="{89A02B8E-CE47-41DC-8A42-EC02F9EE5198}"/>
              </a:ext>
            </a:extLst>
          </xdr:cNvPr>
          <xdr:cNvSpPr/>
        </xdr:nvSpPr>
        <xdr:spPr>
          <a:xfrm>
            <a:off x="6310993" y="3542393"/>
            <a:ext cx="3134632" cy="773339"/>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baseline="0">
                <a:solidFill>
                  <a:schemeClr val="bg1"/>
                </a:solidFill>
                <a:latin typeface="Berlin Sans FB Demi" panose="020E0802020502020306" pitchFamily="34" charset="0"/>
              </a:rPr>
              <a:t>7. Balance Sheet</a:t>
            </a:r>
            <a:endParaRPr lang="es-PR" sz="1350" i="0">
              <a:solidFill>
                <a:schemeClr val="bg1"/>
              </a:solidFill>
              <a:latin typeface="Berlin Sans FB Demi" panose="020E0802020502020306" pitchFamily="34" charset="0"/>
            </a:endParaRPr>
          </a:p>
        </xdr:txBody>
      </xdr:sp>
      <xdr:sp macro="" textlink="">
        <xdr:nvSpPr>
          <xdr:cNvPr id="22" name="Flowchart: Alternate Process 21">
            <a:hlinkClick xmlns:r="http://schemas.openxmlformats.org/officeDocument/2006/relationships" r:id="rId7"/>
            <a:extLst>
              <a:ext uri="{FF2B5EF4-FFF2-40B4-BE49-F238E27FC236}">
                <a16:creationId xmlns:a16="http://schemas.microsoft.com/office/drawing/2014/main" id="{3B4EE609-9AA2-4A6F-AE35-884127DDEE44}"/>
              </a:ext>
            </a:extLst>
          </xdr:cNvPr>
          <xdr:cNvSpPr/>
        </xdr:nvSpPr>
        <xdr:spPr>
          <a:xfrm>
            <a:off x="6310993" y="4554764"/>
            <a:ext cx="3134632" cy="773340"/>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baseline="0">
                <a:solidFill>
                  <a:schemeClr val="bg1"/>
                </a:solidFill>
                <a:latin typeface="Berlin Sans FB Demi" panose="020E0802020502020306" pitchFamily="34" charset="0"/>
              </a:rPr>
              <a:t>8. Cash Flow Statement</a:t>
            </a:r>
            <a:endParaRPr lang="es-PR" sz="1350" i="0">
              <a:solidFill>
                <a:schemeClr val="bg1"/>
              </a:solidFill>
              <a:latin typeface="Berlin Sans FB Demi" panose="020E0802020502020306" pitchFamily="34" charset="0"/>
            </a:endParaRPr>
          </a:p>
        </xdr:txBody>
      </xdr:sp>
      <xdr:sp macro="" textlink="">
        <xdr:nvSpPr>
          <xdr:cNvPr id="23" name="Flowchart: Alternate Process 22">
            <a:hlinkClick xmlns:r="http://schemas.openxmlformats.org/officeDocument/2006/relationships" r:id="rId8"/>
            <a:extLst>
              <a:ext uri="{FF2B5EF4-FFF2-40B4-BE49-F238E27FC236}">
                <a16:creationId xmlns:a16="http://schemas.microsoft.com/office/drawing/2014/main" id="{36C5877E-AF7C-45B7-9527-42CEB8A0753C}"/>
              </a:ext>
            </a:extLst>
          </xdr:cNvPr>
          <xdr:cNvSpPr/>
        </xdr:nvSpPr>
        <xdr:spPr>
          <a:xfrm>
            <a:off x="9803946" y="3542393"/>
            <a:ext cx="3134633" cy="773339"/>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a:solidFill>
                  <a:schemeClr val="bg1"/>
                </a:solidFill>
                <a:latin typeface="Berlin Sans FB Demi" panose="020E0802020502020306" pitchFamily="34" charset="0"/>
              </a:rPr>
              <a:t>11.  Farm Financial Score Card Spanish</a:t>
            </a:r>
          </a:p>
        </xdr:txBody>
      </xdr:sp>
      <xdr:sp macro="" textlink="">
        <xdr:nvSpPr>
          <xdr:cNvPr id="24" name="Flowchart: Alternate Process 23">
            <a:hlinkClick xmlns:r="http://schemas.openxmlformats.org/officeDocument/2006/relationships" r:id="rId9"/>
            <a:extLst>
              <a:ext uri="{FF2B5EF4-FFF2-40B4-BE49-F238E27FC236}">
                <a16:creationId xmlns:a16="http://schemas.microsoft.com/office/drawing/2014/main" id="{F6B1CAC7-5AF7-4ACF-BE46-BCD83A7030BF}"/>
              </a:ext>
            </a:extLst>
          </xdr:cNvPr>
          <xdr:cNvSpPr/>
        </xdr:nvSpPr>
        <xdr:spPr>
          <a:xfrm>
            <a:off x="9803946" y="4554764"/>
            <a:ext cx="3134633" cy="773340"/>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a:solidFill>
                  <a:schemeClr val="bg1"/>
                </a:solidFill>
                <a:latin typeface="Berlin Sans FB Demi" panose="020E0802020502020306" pitchFamily="34" charset="0"/>
              </a:rPr>
              <a:t>12. References</a:t>
            </a:r>
          </a:p>
        </xdr:txBody>
      </xdr:sp>
      <xdr:sp macro="" textlink="">
        <xdr:nvSpPr>
          <xdr:cNvPr id="27" name="Flowchart: Alternate Process 26">
            <a:hlinkClick xmlns:r="http://schemas.openxmlformats.org/officeDocument/2006/relationships" r:id="rId10"/>
            <a:extLst>
              <a:ext uri="{FF2B5EF4-FFF2-40B4-BE49-F238E27FC236}">
                <a16:creationId xmlns:a16="http://schemas.microsoft.com/office/drawing/2014/main" id="{FDF65027-C409-4408-9FE4-2B2A6F5CEB44}"/>
              </a:ext>
            </a:extLst>
          </xdr:cNvPr>
          <xdr:cNvSpPr/>
        </xdr:nvSpPr>
        <xdr:spPr>
          <a:xfrm>
            <a:off x="2852511" y="2491921"/>
            <a:ext cx="3134632" cy="773340"/>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baseline="0">
                <a:solidFill>
                  <a:schemeClr val="bg1"/>
                </a:solidFill>
                <a:latin typeface="Berlin Sans FB Demi" panose="020E0802020502020306" pitchFamily="34" charset="0"/>
              </a:rPr>
              <a:t>2. General Business Information </a:t>
            </a:r>
            <a:endParaRPr lang="es-PR" sz="1350" i="0">
              <a:solidFill>
                <a:schemeClr val="bg1"/>
              </a:solidFill>
              <a:latin typeface="Berlin Sans FB Demi" panose="020E0802020502020306" pitchFamily="34" charset="0"/>
            </a:endParaRPr>
          </a:p>
        </xdr:txBody>
      </xdr:sp>
      <xdr:sp macro="" textlink="">
        <xdr:nvSpPr>
          <xdr:cNvPr id="28" name="Flowchart: Alternate Process 27">
            <a:hlinkClick xmlns:r="http://schemas.openxmlformats.org/officeDocument/2006/relationships" r:id="rId11"/>
            <a:extLst>
              <a:ext uri="{FF2B5EF4-FFF2-40B4-BE49-F238E27FC236}">
                <a16:creationId xmlns:a16="http://schemas.microsoft.com/office/drawing/2014/main" id="{A0B89A18-8057-436C-A624-812F2B158AE7}"/>
              </a:ext>
            </a:extLst>
          </xdr:cNvPr>
          <xdr:cNvSpPr/>
        </xdr:nvSpPr>
        <xdr:spPr>
          <a:xfrm>
            <a:off x="2852511" y="3542393"/>
            <a:ext cx="3134632" cy="773339"/>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baseline="0">
                <a:solidFill>
                  <a:schemeClr val="bg1"/>
                </a:solidFill>
                <a:latin typeface="Berlin Sans FB Demi" panose="020E0802020502020306" pitchFamily="34" charset="0"/>
              </a:rPr>
              <a:t>3. Income &amp; Expenses Report Year 1</a:t>
            </a:r>
            <a:endParaRPr lang="es-PR" sz="1350" i="0">
              <a:solidFill>
                <a:schemeClr val="bg1"/>
              </a:solidFill>
              <a:latin typeface="Berlin Sans FB Demi" panose="020E0802020502020306" pitchFamily="34" charset="0"/>
            </a:endParaRPr>
          </a:p>
        </xdr:txBody>
      </xdr:sp>
      <xdr:sp macro="" textlink="">
        <xdr:nvSpPr>
          <xdr:cNvPr id="29" name="Flowchart: Alternate Process 28">
            <a:hlinkClick xmlns:r="http://schemas.openxmlformats.org/officeDocument/2006/relationships" r:id="rId12"/>
            <a:extLst>
              <a:ext uri="{FF2B5EF4-FFF2-40B4-BE49-F238E27FC236}">
                <a16:creationId xmlns:a16="http://schemas.microsoft.com/office/drawing/2014/main" id="{8AEB1361-96B2-45B1-B92D-4AD1A1BBDFC3}"/>
              </a:ext>
            </a:extLst>
          </xdr:cNvPr>
          <xdr:cNvSpPr/>
        </xdr:nvSpPr>
        <xdr:spPr>
          <a:xfrm>
            <a:off x="6310993" y="2491921"/>
            <a:ext cx="3134632" cy="773340"/>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baseline="0">
                <a:solidFill>
                  <a:schemeClr val="bg1"/>
                </a:solidFill>
                <a:latin typeface="Berlin Sans FB Demi" panose="020E0802020502020306" pitchFamily="34" charset="0"/>
              </a:rPr>
              <a:t>6. Income Statement</a:t>
            </a:r>
            <a:endParaRPr lang="es-PR" sz="1350" i="0">
              <a:solidFill>
                <a:schemeClr val="bg1"/>
              </a:solidFill>
              <a:latin typeface="Berlin Sans FB Demi" panose="020E0802020502020306" pitchFamily="34" charset="0"/>
            </a:endParaRPr>
          </a:p>
        </xdr:txBody>
      </xdr:sp>
      <xdr:sp macro="" textlink="">
        <xdr:nvSpPr>
          <xdr:cNvPr id="30" name="Flowchart: Alternate Process 29">
            <a:hlinkClick xmlns:r="http://schemas.openxmlformats.org/officeDocument/2006/relationships" r:id="rId1"/>
            <a:extLst>
              <a:ext uri="{FF2B5EF4-FFF2-40B4-BE49-F238E27FC236}">
                <a16:creationId xmlns:a16="http://schemas.microsoft.com/office/drawing/2014/main" id="{4CB48381-A36E-441D-AD7D-18DD66DA66E4}"/>
              </a:ext>
            </a:extLst>
          </xdr:cNvPr>
          <xdr:cNvSpPr/>
        </xdr:nvSpPr>
        <xdr:spPr>
          <a:xfrm>
            <a:off x="2823936" y="1403350"/>
            <a:ext cx="3134632" cy="773339"/>
          </a:xfrm>
          <a:prstGeom prst="flowChartAlternateProcess">
            <a:avLst/>
          </a:prstGeom>
          <a:solidFill>
            <a:srgbClr val="006600"/>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1350" i="0">
                <a:solidFill>
                  <a:schemeClr val="bg1"/>
                </a:solidFill>
                <a:latin typeface="Berlin Sans FB Demi" panose="020E0802020502020306" pitchFamily="34" charset="0"/>
              </a:rPr>
              <a:t>1. Instructions</a:t>
            </a:r>
          </a:p>
        </xdr:txBody>
      </xdr:sp>
    </xdr:grpSp>
    <xdr:clientData/>
  </xdr:twoCellAnchor>
  <xdr:twoCellAnchor>
    <xdr:from>
      <xdr:col>1</xdr:col>
      <xdr:colOff>587829</xdr:colOff>
      <xdr:row>0</xdr:row>
      <xdr:rowOff>158295</xdr:rowOff>
    </xdr:from>
    <xdr:to>
      <xdr:col>25</xdr:col>
      <xdr:colOff>134257</xdr:colOff>
      <xdr:row>9</xdr:row>
      <xdr:rowOff>18141</xdr:rowOff>
    </xdr:to>
    <xdr:sp macro="" textlink="">
      <xdr:nvSpPr>
        <xdr:cNvPr id="40" name="TextBox 39">
          <a:extLst>
            <a:ext uri="{FF2B5EF4-FFF2-40B4-BE49-F238E27FC236}">
              <a16:creationId xmlns:a16="http://schemas.microsoft.com/office/drawing/2014/main" id="{3E7A6BA0-56E7-4D7C-92C4-29B8964B78CB}"/>
            </a:ext>
          </a:extLst>
        </xdr:cNvPr>
        <xdr:cNvSpPr txBox="1"/>
      </xdr:nvSpPr>
      <xdr:spPr>
        <a:xfrm>
          <a:off x="1231900" y="158295"/>
          <a:ext cx="15004143" cy="149270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000">
              <a:solidFill>
                <a:srgbClr val="006600"/>
              </a:solidFill>
              <a:latin typeface="Berlin Sans FB Demi" panose="020E0802020502020306" pitchFamily="34" charset="0"/>
            </a:rPr>
            <a:t>Accounting and Financial Record</a:t>
          </a:r>
          <a:r>
            <a:rPr lang="en-US" sz="4000" baseline="0">
              <a:solidFill>
                <a:srgbClr val="006600"/>
              </a:solidFill>
              <a:latin typeface="Berlin Sans FB Demi" panose="020E0802020502020306" pitchFamily="34" charset="0"/>
            </a:rPr>
            <a:t> System</a:t>
          </a:r>
          <a:r>
            <a:rPr lang="en-US" sz="4000">
              <a:solidFill>
                <a:srgbClr val="006600"/>
              </a:solidFill>
              <a:latin typeface="Berlin Sans FB Demi" panose="020E0802020502020306" pitchFamily="34" charset="0"/>
            </a:rPr>
            <a:t> for Farms</a:t>
          </a:r>
          <a:endParaRPr lang="es-PR" sz="4400">
            <a:solidFill>
              <a:srgbClr val="006600"/>
            </a:solidFill>
            <a:latin typeface="Berlin Sans FB Demi" panose="020E0802020502020306" pitchFamily="34" charset="0"/>
          </a:endParaRPr>
        </a:p>
      </xdr:txBody>
    </xdr:sp>
    <xdr:clientData/>
  </xdr:twoCellAnchor>
  <xdr:twoCellAnchor>
    <xdr:from>
      <xdr:col>24</xdr:col>
      <xdr:colOff>143560</xdr:colOff>
      <xdr:row>4</xdr:row>
      <xdr:rowOff>112145</xdr:rowOff>
    </xdr:from>
    <xdr:to>
      <xdr:col>28</xdr:col>
      <xdr:colOff>178715</xdr:colOff>
      <xdr:row>29</xdr:row>
      <xdr:rowOff>168893</xdr:rowOff>
    </xdr:to>
    <xdr:grpSp>
      <xdr:nvGrpSpPr>
        <xdr:cNvPr id="4" name="Group 3">
          <a:extLst>
            <a:ext uri="{FF2B5EF4-FFF2-40B4-BE49-F238E27FC236}">
              <a16:creationId xmlns:a16="http://schemas.microsoft.com/office/drawing/2014/main" id="{2CCA45A8-198F-40A8-8BFC-5BBDCDB2E900}"/>
            </a:ext>
          </a:extLst>
        </xdr:cNvPr>
        <xdr:cNvGrpSpPr/>
      </xdr:nvGrpSpPr>
      <xdr:grpSpPr>
        <a:xfrm>
          <a:off x="17076893" y="902367"/>
          <a:ext cx="2857378" cy="4995637"/>
          <a:chOff x="15565435" y="563336"/>
          <a:chExt cx="2611440" cy="4586514"/>
        </a:xfrm>
      </xdr:grpSpPr>
      <xdr:pic>
        <xdr:nvPicPr>
          <xdr:cNvPr id="3" name="Picture 2">
            <a:extLst>
              <a:ext uri="{FF2B5EF4-FFF2-40B4-BE49-F238E27FC236}">
                <a16:creationId xmlns:a16="http://schemas.microsoft.com/office/drawing/2014/main" id="{612166CF-4E05-4A28-8787-79A2EC2CBDD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565435" y="563336"/>
            <a:ext cx="2611440" cy="926907"/>
          </a:xfrm>
          <a:prstGeom prst="rect">
            <a:avLst/>
          </a:prstGeom>
        </xdr:spPr>
      </xdr:pic>
      <xdr:pic>
        <xdr:nvPicPr>
          <xdr:cNvPr id="7" name="Picture 6">
            <a:extLst>
              <a:ext uri="{FF2B5EF4-FFF2-40B4-BE49-F238E27FC236}">
                <a16:creationId xmlns:a16="http://schemas.microsoft.com/office/drawing/2014/main" id="{0D61476B-923D-4E28-BEA3-1D5002A97ED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97035" y="1838456"/>
            <a:ext cx="1450068" cy="1317625"/>
          </a:xfrm>
          <a:prstGeom prst="rect">
            <a:avLst/>
          </a:prstGeom>
        </xdr:spPr>
      </xdr:pic>
      <xdr:pic>
        <xdr:nvPicPr>
          <xdr:cNvPr id="13" name="Picture 12">
            <a:extLst>
              <a:ext uri="{FF2B5EF4-FFF2-40B4-BE49-F238E27FC236}">
                <a16:creationId xmlns:a16="http://schemas.microsoft.com/office/drawing/2014/main" id="{0A4960A5-F95D-431A-AF80-77397809B05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6038739" y="3504293"/>
            <a:ext cx="1830615" cy="1645557"/>
          </a:xfrm>
          <a:prstGeom prst="rect">
            <a:avLst/>
          </a:prstGeom>
        </xdr:spPr>
      </xdr:pic>
    </xdr:grpSp>
    <xdr:clientData/>
  </xdr:twoCellAnchor>
  <xdr:twoCellAnchor>
    <xdr:from>
      <xdr:col>12</xdr:col>
      <xdr:colOff>303791</xdr:colOff>
      <xdr:row>37</xdr:row>
      <xdr:rowOff>46717</xdr:rowOff>
    </xdr:from>
    <xdr:to>
      <xdr:col>23</xdr:col>
      <xdr:colOff>4183</xdr:colOff>
      <xdr:row>41</xdr:row>
      <xdr:rowOff>181906</xdr:rowOff>
    </xdr:to>
    <xdr:sp macro="" textlink="">
      <xdr:nvSpPr>
        <xdr:cNvPr id="26" name="TextBox 25">
          <a:extLst>
            <a:ext uri="{FF2B5EF4-FFF2-40B4-BE49-F238E27FC236}">
              <a16:creationId xmlns:a16="http://schemas.microsoft.com/office/drawing/2014/main" id="{7D1DA91A-8424-49CE-8C2D-6C08516C7283}"/>
            </a:ext>
          </a:extLst>
        </xdr:cNvPr>
        <xdr:cNvSpPr txBox="1"/>
      </xdr:nvSpPr>
      <xdr:spPr>
        <a:xfrm>
          <a:off x="8770458" y="7356273"/>
          <a:ext cx="7461503" cy="9254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600" b="1" i="1" u="none" strike="noStrike">
              <a:solidFill>
                <a:srgbClr val="006600"/>
              </a:solidFill>
              <a:effectLst/>
              <a:latin typeface="Garamond" panose="02020404030301010803" pitchFamily="18" charset="0"/>
              <a:ea typeface="+mn-ea"/>
              <a:cs typeface="+mn-cs"/>
            </a:rPr>
            <a:t>College of Agricultural Science </a:t>
          </a:r>
          <a:br>
            <a:rPr lang="en-US" sz="1600" b="1" i="1" u="none" strike="noStrike">
              <a:solidFill>
                <a:srgbClr val="006600"/>
              </a:solidFill>
              <a:effectLst/>
              <a:latin typeface="Garamond" panose="02020404030301010803" pitchFamily="18" charset="0"/>
              <a:ea typeface="+mn-ea"/>
              <a:cs typeface="+mn-cs"/>
            </a:rPr>
          </a:br>
          <a:r>
            <a:rPr lang="en-US" sz="1600" b="1" i="1" u="none" strike="noStrike">
              <a:solidFill>
                <a:srgbClr val="006600"/>
              </a:solidFill>
              <a:effectLst/>
              <a:latin typeface="Garamond" panose="02020404030301010803" pitchFamily="18" charset="0"/>
              <a:ea typeface="+mn-ea"/>
              <a:cs typeface="+mn-cs"/>
            </a:rPr>
            <a:t>Agricultural Extension Service</a:t>
          </a:r>
          <a:r>
            <a:rPr lang="en-US" sz="1600" b="1" i="1">
              <a:solidFill>
                <a:srgbClr val="006600"/>
              </a:solidFill>
              <a:effectLst/>
              <a:latin typeface="Garamond" panose="02020404030301010803" pitchFamily="18" charset="0"/>
            </a:rPr>
            <a:t> </a:t>
          </a:r>
          <a:br>
            <a:rPr lang="en-US" sz="1600" b="1" i="1">
              <a:solidFill>
                <a:srgbClr val="006600"/>
              </a:solidFill>
              <a:effectLst/>
              <a:latin typeface="Garamond" panose="02020404030301010803" pitchFamily="18" charset="0"/>
            </a:rPr>
          </a:br>
          <a:r>
            <a:rPr lang="en-US" sz="1600" b="1" i="1" u="none" strike="noStrike">
              <a:solidFill>
                <a:srgbClr val="006600"/>
              </a:solidFill>
              <a:effectLst/>
              <a:latin typeface="Garamond" panose="02020404030301010803" pitchFamily="18" charset="0"/>
              <a:ea typeface="+mn-ea"/>
              <a:cs typeface="+mn-cs"/>
            </a:rPr>
            <a:t>Department of Agricultural Economics and Rural Sociology</a:t>
          </a:r>
          <a:r>
            <a:rPr lang="en-US" sz="1600" b="1" i="1">
              <a:solidFill>
                <a:srgbClr val="006600"/>
              </a:solidFill>
              <a:effectLst/>
              <a:latin typeface="Garamond" panose="02020404030301010803" pitchFamily="18" charset="0"/>
            </a:rPr>
            <a:t> </a:t>
          </a:r>
          <a:endParaRPr lang="es-PR" sz="1600" b="1" i="1">
            <a:solidFill>
              <a:srgbClr val="006600"/>
            </a:solidFill>
            <a:latin typeface="Garamond" panose="02020404030301010803" pitchFamily="18" charset="0"/>
            <a:cs typeface="Times New Roman" panose="02020603050405020304" pitchFamily="18" charset="0"/>
          </a:endParaRPr>
        </a:p>
      </xdr:txBody>
    </xdr:sp>
    <xdr:clientData/>
  </xdr:twoCellAnchor>
  <xdr:twoCellAnchor>
    <xdr:from>
      <xdr:col>1</xdr:col>
      <xdr:colOff>451555</xdr:colOff>
      <xdr:row>41</xdr:row>
      <xdr:rowOff>84666</xdr:rowOff>
    </xdr:from>
    <xdr:to>
      <xdr:col>28</xdr:col>
      <xdr:colOff>18144</xdr:colOff>
      <xdr:row>45</xdr:row>
      <xdr:rowOff>98727</xdr:rowOff>
    </xdr:to>
    <xdr:sp macro="" textlink="">
      <xdr:nvSpPr>
        <xdr:cNvPr id="31" name="TextBox 30">
          <a:extLst>
            <a:ext uri="{FF2B5EF4-FFF2-40B4-BE49-F238E27FC236}">
              <a16:creationId xmlns:a16="http://schemas.microsoft.com/office/drawing/2014/main" id="{59EE1167-B2DD-4352-9A1F-5AEFE86A9856}"/>
            </a:ext>
          </a:extLst>
        </xdr:cNvPr>
        <xdr:cNvSpPr txBox="1"/>
      </xdr:nvSpPr>
      <xdr:spPr>
        <a:xfrm>
          <a:off x="1157111" y="8184444"/>
          <a:ext cx="18616589" cy="8042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PR" sz="1600" b="1" i="1" u="none">
              <a:solidFill>
                <a:srgbClr val="006600"/>
              </a:solidFill>
              <a:latin typeface="Garamond" panose="02020404030301010803" pitchFamily="18" charset="0"/>
            </a:rPr>
            <a:t>Project for Socially Disadvantaged Farmers, Ranchers and Veterans. “This material is based upon work supported by USDA/OPPE under Award Number: AO182501X443G015"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107950</xdr:colOff>
      <xdr:row>2</xdr:row>
      <xdr:rowOff>69453</xdr:rowOff>
    </xdr:from>
    <xdr:to>
      <xdr:col>12</xdr:col>
      <xdr:colOff>279401</xdr:colOff>
      <xdr:row>3</xdr:row>
      <xdr:rowOff>45652</xdr:rowOff>
    </xdr:to>
    <xdr:pic>
      <xdr:nvPicPr>
        <xdr:cNvPr id="41" name="Picture 40">
          <a:extLst>
            <a:ext uri="{FF2B5EF4-FFF2-40B4-BE49-F238E27FC236}">
              <a16:creationId xmlns:a16="http://schemas.microsoft.com/office/drawing/2014/main" id="{521A27D3-3485-47F3-A701-18884F734D0B}"/>
            </a:ext>
          </a:extLst>
        </xdr:cNvPr>
        <xdr:cNvPicPr>
          <a:picLocks noChangeAspect="1"/>
        </xdr:cNvPicPr>
      </xdr:nvPicPr>
      <xdr:blipFill>
        <a:blip xmlns:r="http://schemas.openxmlformats.org/officeDocument/2006/relationships" r:embed="rId1"/>
        <a:stretch>
          <a:fillRect/>
        </a:stretch>
      </xdr:blipFill>
      <xdr:spPr>
        <a:xfrm>
          <a:off x="7454900" y="571103"/>
          <a:ext cx="3219451" cy="465149"/>
        </a:xfrm>
        <a:prstGeom prst="rect">
          <a:avLst/>
        </a:prstGeom>
      </xdr:spPr>
    </xdr:pic>
    <xdr:clientData/>
  </xdr:twoCellAnchor>
  <xdr:twoCellAnchor editAs="oneCell">
    <xdr:from>
      <xdr:col>7</xdr:col>
      <xdr:colOff>139699</xdr:colOff>
      <xdr:row>4</xdr:row>
      <xdr:rowOff>125182</xdr:rowOff>
    </xdr:from>
    <xdr:to>
      <xdr:col>12</xdr:col>
      <xdr:colOff>234950</xdr:colOff>
      <xdr:row>4</xdr:row>
      <xdr:rowOff>475434</xdr:rowOff>
    </xdr:to>
    <xdr:pic>
      <xdr:nvPicPr>
        <xdr:cNvPr id="42" name="Picture 41">
          <a:extLst>
            <a:ext uri="{FF2B5EF4-FFF2-40B4-BE49-F238E27FC236}">
              <a16:creationId xmlns:a16="http://schemas.microsoft.com/office/drawing/2014/main" id="{3C73CAD2-2E18-4C56-B274-D85463B48071}"/>
            </a:ext>
          </a:extLst>
        </xdr:cNvPr>
        <xdr:cNvPicPr>
          <a:picLocks noChangeAspect="1"/>
        </xdr:cNvPicPr>
      </xdr:nvPicPr>
      <xdr:blipFill>
        <a:blip xmlns:r="http://schemas.openxmlformats.org/officeDocument/2006/relationships" r:embed="rId2"/>
        <a:stretch>
          <a:fillRect/>
        </a:stretch>
      </xdr:blipFill>
      <xdr:spPr>
        <a:xfrm>
          <a:off x="7486649" y="1592032"/>
          <a:ext cx="3143251" cy="350252"/>
        </a:xfrm>
        <a:prstGeom prst="rect">
          <a:avLst/>
        </a:prstGeom>
      </xdr:spPr>
    </xdr:pic>
    <xdr:clientData/>
  </xdr:twoCellAnchor>
  <xdr:twoCellAnchor editAs="oneCell">
    <xdr:from>
      <xdr:col>7</xdr:col>
      <xdr:colOff>152399</xdr:colOff>
      <xdr:row>7</xdr:row>
      <xdr:rowOff>107950</xdr:rowOff>
    </xdr:from>
    <xdr:to>
      <xdr:col>12</xdr:col>
      <xdr:colOff>203200</xdr:colOff>
      <xdr:row>7</xdr:row>
      <xdr:rowOff>438150</xdr:rowOff>
    </xdr:to>
    <xdr:pic>
      <xdr:nvPicPr>
        <xdr:cNvPr id="43" name="Picture 42">
          <a:extLst>
            <a:ext uri="{FF2B5EF4-FFF2-40B4-BE49-F238E27FC236}">
              <a16:creationId xmlns:a16="http://schemas.microsoft.com/office/drawing/2014/main" id="{83754125-BACF-44FD-A1F8-EB4D87F3C58C}"/>
            </a:ext>
          </a:extLst>
        </xdr:cNvPr>
        <xdr:cNvPicPr>
          <a:picLocks noChangeAspect="1"/>
        </xdr:cNvPicPr>
      </xdr:nvPicPr>
      <xdr:blipFill>
        <a:blip xmlns:r="http://schemas.openxmlformats.org/officeDocument/2006/relationships" r:embed="rId3"/>
        <a:stretch>
          <a:fillRect/>
        </a:stretch>
      </xdr:blipFill>
      <xdr:spPr>
        <a:xfrm>
          <a:off x="7499349" y="2546350"/>
          <a:ext cx="3098801" cy="330200"/>
        </a:xfrm>
        <a:prstGeom prst="rect">
          <a:avLst/>
        </a:prstGeom>
      </xdr:spPr>
    </xdr:pic>
    <xdr:clientData/>
  </xdr:twoCellAnchor>
  <xdr:twoCellAnchor editAs="oneCell">
    <xdr:from>
      <xdr:col>7</xdr:col>
      <xdr:colOff>152401</xdr:colOff>
      <xdr:row>8</xdr:row>
      <xdr:rowOff>128775</xdr:rowOff>
    </xdr:from>
    <xdr:to>
      <xdr:col>12</xdr:col>
      <xdr:colOff>228600</xdr:colOff>
      <xdr:row>8</xdr:row>
      <xdr:rowOff>432423</xdr:rowOff>
    </xdr:to>
    <xdr:pic>
      <xdr:nvPicPr>
        <xdr:cNvPr id="44" name="Picture 43">
          <a:extLst>
            <a:ext uri="{FF2B5EF4-FFF2-40B4-BE49-F238E27FC236}">
              <a16:creationId xmlns:a16="http://schemas.microsoft.com/office/drawing/2014/main" id="{C9F27486-32A3-4D85-A450-C4A210C66973}"/>
            </a:ext>
          </a:extLst>
        </xdr:cNvPr>
        <xdr:cNvPicPr>
          <a:picLocks noChangeAspect="1"/>
        </xdr:cNvPicPr>
      </xdr:nvPicPr>
      <xdr:blipFill>
        <a:blip xmlns:r="http://schemas.openxmlformats.org/officeDocument/2006/relationships" r:embed="rId4"/>
        <a:stretch>
          <a:fillRect/>
        </a:stretch>
      </xdr:blipFill>
      <xdr:spPr>
        <a:xfrm>
          <a:off x="7499351" y="3043425"/>
          <a:ext cx="3124199" cy="303648"/>
        </a:xfrm>
        <a:prstGeom prst="rect">
          <a:avLst/>
        </a:prstGeom>
      </xdr:spPr>
    </xdr:pic>
    <xdr:clientData/>
  </xdr:twoCellAnchor>
  <xdr:twoCellAnchor editAs="oneCell">
    <xdr:from>
      <xdr:col>7</xdr:col>
      <xdr:colOff>158751</xdr:colOff>
      <xdr:row>9</xdr:row>
      <xdr:rowOff>108506</xdr:rowOff>
    </xdr:from>
    <xdr:to>
      <xdr:col>12</xdr:col>
      <xdr:colOff>171451</xdr:colOff>
      <xdr:row>9</xdr:row>
      <xdr:rowOff>424384</xdr:rowOff>
    </xdr:to>
    <xdr:pic>
      <xdr:nvPicPr>
        <xdr:cNvPr id="45" name="Picture 44">
          <a:extLst>
            <a:ext uri="{FF2B5EF4-FFF2-40B4-BE49-F238E27FC236}">
              <a16:creationId xmlns:a16="http://schemas.microsoft.com/office/drawing/2014/main" id="{42143A99-8919-4020-AA43-9332F957E131}"/>
            </a:ext>
          </a:extLst>
        </xdr:cNvPr>
        <xdr:cNvPicPr>
          <a:picLocks noChangeAspect="1"/>
        </xdr:cNvPicPr>
      </xdr:nvPicPr>
      <xdr:blipFill>
        <a:blip xmlns:r="http://schemas.openxmlformats.org/officeDocument/2006/relationships" r:embed="rId5"/>
        <a:stretch>
          <a:fillRect/>
        </a:stretch>
      </xdr:blipFill>
      <xdr:spPr>
        <a:xfrm>
          <a:off x="7505701" y="3512106"/>
          <a:ext cx="3060700" cy="315878"/>
        </a:xfrm>
        <a:prstGeom prst="rect">
          <a:avLst/>
        </a:prstGeom>
      </xdr:spPr>
    </xdr:pic>
    <xdr:clientData/>
  </xdr:twoCellAnchor>
  <xdr:twoCellAnchor>
    <xdr:from>
      <xdr:col>2</xdr:col>
      <xdr:colOff>4423</xdr:colOff>
      <xdr:row>13</xdr:row>
      <xdr:rowOff>231321</xdr:rowOff>
    </xdr:from>
    <xdr:to>
      <xdr:col>5</xdr:col>
      <xdr:colOff>1271248</xdr:colOff>
      <xdr:row>17</xdr:row>
      <xdr:rowOff>88446</xdr:rowOff>
    </xdr:to>
    <xdr:sp macro="" textlink="">
      <xdr:nvSpPr>
        <xdr:cNvPr id="9" name="Flowchart: Alternate Process 8">
          <a:hlinkClick xmlns:r="http://schemas.openxmlformats.org/officeDocument/2006/relationships" r:id="rId6"/>
          <a:extLst>
            <a:ext uri="{FF2B5EF4-FFF2-40B4-BE49-F238E27FC236}">
              <a16:creationId xmlns:a16="http://schemas.microsoft.com/office/drawing/2014/main" id="{47CECAE8-80B2-4D22-B437-85AB37341244}"/>
            </a:ext>
          </a:extLst>
        </xdr:cNvPr>
        <xdr:cNvSpPr/>
      </xdr:nvSpPr>
      <xdr:spPr>
        <a:xfrm>
          <a:off x="3426619" y="4905375"/>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6</xdr:col>
      <xdr:colOff>130629</xdr:colOff>
      <xdr:row>13</xdr:row>
      <xdr:rowOff>231321</xdr:rowOff>
    </xdr:from>
    <xdr:to>
      <xdr:col>11</xdr:col>
      <xdr:colOff>262618</xdr:colOff>
      <xdr:row>17</xdr:row>
      <xdr:rowOff>88445</xdr:rowOff>
    </xdr:to>
    <xdr:sp macro="" textlink="">
      <xdr:nvSpPr>
        <xdr:cNvPr id="10" name="Flowchart: Alternate Process 9">
          <a:hlinkClick xmlns:r="http://schemas.openxmlformats.org/officeDocument/2006/relationships" r:id="rId7"/>
          <a:extLst>
            <a:ext uri="{FF2B5EF4-FFF2-40B4-BE49-F238E27FC236}">
              <a16:creationId xmlns:a16="http://schemas.microsoft.com/office/drawing/2014/main" id="{37196ECA-9B9B-4FE8-B31A-D46AD38FCD3C}"/>
            </a:ext>
          </a:extLst>
        </xdr:cNvPr>
        <xdr:cNvSpPr/>
      </xdr:nvSpPr>
      <xdr:spPr>
        <a:xfrm>
          <a:off x="6886575" y="4905375"/>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 </a:t>
          </a:r>
          <a:r>
            <a:rPr lang="es-PR" sz="2000">
              <a:solidFill>
                <a:schemeClr val="bg1"/>
              </a:solidFill>
              <a:latin typeface="Berlin Sans FB Demi" panose="020E0802020502020306" pitchFamily="34" charset="0"/>
            </a:rPr>
            <a:t>&gt;&gt;</a:t>
          </a:r>
          <a:br>
            <a:rPr lang="es-PR" sz="2000">
              <a:solidFill>
                <a:schemeClr val="bg1"/>
              </a:solidFill>
              <a:latin typeface="Berlin Sans FB Demi" panose="020E0802020502020306" pitchFamily="34" charset="0"/>
            </a:rPr>
          </a:br>
          <a:endParaRPr lang="es-PR" sz="2000" i="1">
            <a:solidFill>
              <a:schemeClr val="bg1"/>
            </a:solidFill>
            <a:latin typeface="Berlin Sans FB Demi" panose="020E0802020502020306" pitchFamily="34" charset="0"/>
          </a:endParaRPr>
        </a:p>
      </xdr:txBody>
    </xdr:sp>
    <xdr:clientData/>
  </xdr:twoCellAnchor>
  <xdr:twoCellAnchor>
    <xdr:from>
      <xdr:col>0</xdr:col>
      <xdr:colOff>47625</xdr:colOff>
      <xdr:row>13</xdr:row>
      <xdr:rowOff>231321</xdr:rowOff>
    </xdr:from>
    <xdr:to>
      <xdr:col>1</xdr:col>
      <xdr:colOff>581025</xdr:colOff>
      <xdr:row>17</xdr:row>
      <xdr:rowOff>88445</xdr:rowOff>
    </xdr:to>
    <xdr:sp macro="" textlink="">
      <xdr:nvSpPr>
        <xdr:cNvPr id="11" name="Flowchart: Alternate Process 10">
          <a:hlinkClick xmlns:r="http://schemas.openxmlformats.org/officeDocument/2006/relationships" r:id="rId8"/>
          <a:extLst>
            <a:ext uri="{FF2B5EF4-FFF2-40B4-BE49-F238E27FC236}">
              <a16:creationId xmlns:a16="http://schemas.microsoft.com/office/drawing/2014/main" id="{DEBEA7A4-877C-4839-B150-43E2A5DD5918}"/>
            </a:ext>
          </a:extLst>
        </xdr:cNvPr>
        <xdr:cNvSpPr/>
      </xdr:nvSpPr>
      <xdr:spPr>
        <a:xfrm>
          <a:off x="47625" y="4905375"/>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184685</xdr:colOff>
      <xdr:row>7</xdr:row>
      <xdr:rowOff>12701</xdr:rowOff>
    </xdr:from>
    <xdr:to>
      <xdr:col>13</xdr:col>
      <xdr:colOff>175161</xdr:colOff>
      <xdr:row>7</xdr:row>
      <xdr:rowOff>298555</xdr:rowOff>
    </xdr:to>
    <xdr:pic>
      <xdr:nvPicPr>
        <xdr:cNvPr id="5" name="Picture 4">
          <a:extLst>
            <a:ext uri="{FF2B5EF4-FFF2-40B4-BE49-F238E27FC236}">
              <a16:creationId xmlns:a16="http://schemas.microsoft.com/office/drawing/2014/main" id="{C3842B3D-DEFC-4B24-A583-71D2F59EADAD}"/>
            </a:ext>
          </a:extLst>
        </xdr:cNvPr>
        <xdr:cNvPicPr>
          <a:picLocks noChangeAspect="1"/>
        </xdr:cNvPicPr>
      </xdr:nvPicPr>
      <xdr:blipFill>
        <a:blip xmlns:r="http://schemas.openxmlformats.org/officeDocument/2006/relationships" r:embed="rId1"/>
        <a:stretch>
          <a:fillRect/>
        </a:stretch>
      </xdr:blipFill>
      <xdr:spPr>
        <a:xfrm>
          <a:off x="8646060" y="2401889"/>
          <a:ext cx="3657600" cy="285854"/>
        </a:xfrm>
        <a:prstGeom prst="rect">
          <a:avLst/>
        </a:prstGeom>
      </xdr:spPr>
    </xdr:pic>
    <xdr:clientData/>
  </xdr:twoCellAnchor>
  <xdr:twoCellAnchor editAs="oneCell">
    <xdr:from>
      <xdr:col>7</xdr:col>
      <xdr:colOff>192620</xdr:colOff>
      <xdr:row>10</xdr:row>
      <xdr:rowOff>12700</xdr:rowOff>
    </xdr:from>
    <xdr:to>
      <xdr:col>13</xdr:col>
      <xdr:colOff>183096</xdr:colOff>
      <xdr:row>10</xdr:row>
      <xdr:rowOff>296900</xdr:rowOff>
    </xdr:to>
    <xdr:pic>
      <xdr:nvPicPr>
        <xdr:cNvPr id="9" name="Picture 8">
          <a:extLst>
            <a:ext uri="{FF2B5EF4-FFF2-40B4-BE49-F238E27FC236}">
              <a16:creationId xmlns:a16="http://schemas.microsoft.com/office/drawing/2014/main" id="{05145F44-2290-43FF-A0A2-CC2063F9EAD5}"/>
            </a:ext>
          </a:extLst>
        </xdr:cNvPr>
        <xdr:cNvPicPr>
          <a:picLocks noChangeAspect="1"/>
        </xdr:cNvPicPr>
      </xdr:nvPicPr>
      <xdr:blipFill>
        <a:blip xmlns:r="http://schemas.openxmlformats.org/officeDocument/2006/relationships" r:embed="rId2"/>
        <a:stretch>
          <a:fillRect/>
        </a:stretch>
      </xdr:blipFill>
      <xdr:spPr>
        <a:xfrm>
          <a:off x="8653995" y="3425825"/>
          <a:ext cx="3657600" cy="284200"/>
        </a:xfrm>
        <a:prstGeom prst="rect">
          <a:avLst/>
        </a:prstGeom>
      </xdr:spPr>
    </xdr:pic>
    <xdr:clientData/>
  </xdr:twoCellAnchor>
  <xdr:twoCellAnchor editAs="oneCell">
    <xdr:from>
      <xdr:col>7</xdr:col>
      <xdr:colOff>232313</xdr:colOff>
      <xdr:row>12</xdr:row>
      <xdr:rowOff>21574</xdr:rowOff>
    </xdr:from>
    <xdr:to>
      <xdr:col>13</xdr:col>
      <xdr:colOff>222789</xdr:colOff>
      <xdr:row>12</xdr:row>
      <xdr:rowOff>281946</xdr:rowOff>
    </xdr:to>
    <xdr:pic>
      <xdr:nvPicPr>
        <xdr:cNvPr id="10" name="Picture 9">
          <a:extLst>
            <a:ext uri="{FF2B5EF4-FFF2-40B4-BE49-F238E27FC236}">
              <a16:creationId xmlns:a16="http://schemas.microsoft.com/office/drawing/2014/main" id="{7B4E9D6E-DE76-4AA2-8568-CC5A29A221D1}"/>
            </a:ext>
          </a:extLst>
        </xdr:cNvPr>
        <xdr:cNvPicPr>
          <a:picLocks noChangeAspect="1"/>
        </xdr:cNvPicPr>
      </xdr:nvPicPr>
      <xdr:blipFill>
        <a:blip xmlns:r="http://schemas.openxmlformats.org/officeDocument/2006/relationships" r:embed="rId3"/>
        <a:stretch>
          <a:fillRect/>
        </a:stretch>
      </xdr:blipFill>
      <xdr:spPr>
        <a:xfrm>
          <a:off x="8693688" y="4117324"/>
          <a:ext cx="3657600" cy="260372"/>
        </a:xfrm>
        <a:prstGeom prst="rect">
          <a:avLst/>
        </a:prstGeom>
      </xdr:spPr>
    </xdr:pic>
    <xdr:clientData/>
  </xdr:twoCellAnchor>
  <xdr:twoCellAnchor editAs="oneCell">
    <xdr:from>
      <xdr:col>7</xdr:col>
      <xdr:colOff>248186</xdr:colOff>
      <xdr:row>4</xdr:row>
      <xdr:rowOff>12700</xdr:rowOff>
    </xdr:from>
    <xdr:to>
      <xdr:col>13</xdr:col>
      <xdr:colOff>238662</xdr:colOff>
      <xdr:row>4</xdr:row>
      <xdr:rowOff>290720</xdr:rowOff>
    </xdr:to>
    <xdr:pic>
      <xdr:nvPicPr>
        <xdr:cNvPr id="16" name="Picture 15">
          <a:extLst>
            <a:ext uri="{FF2B5EF4-FFF2-40B4-BE49-F238E27FC236}">
              <a16:creationId xmlns:a16="http://schemas.microsoft.com/office/drawing/2014/main" id="{87691431-152C-422A-A339-DC07C8B31033}"/>
            </a:ext>
          </a:extLst>
        </xdr:cNvPr>
        <xdr:cNvPicPr>
          <a:picLocks noChangeAspect="1"/>
        </xdr:cNvPicPr>
      </xdr:nvPicPr>
      <xdr:blipFill>
        <a:blip xmlns:r="http://schemas.openxmlformats.org/officeDocument/2006/relationships" r:embed="rId4"/>
        <a:stretch>
          <a:fillRect/>
        </a:stretch>
      </xdr:blipFill>
      <xdr:spPr>
        <a:xfrm>
          <a:off x="8709561" y="1377950"/>
          <a:ext cx="3657600" cy="278020"/>
        </a:xfrm>
        <a:prstGeom prst="rect">
          <a:avLst/>
        </a:prstGeom>
      </xdr:spPr>
    </xdr:pic>
    <xdr:clientData/>
  </xdr:twoCellAnchor>
  <xdr:twoCellAnchor editAs="oneCell">
    <xdr:from>
      <xdr:col>7</xdr:col>
      <xdr:colOff>176745</xdr:colOff>
      <xdr:row>14</xdr:row>
      <xdr:rowOff>18486</xdr:rowOff>
    </xdr:from>
    <xdr:to>
      <xdr:col>13</xdr:col>
      <xdr:colOff>167221</xdr:colOff>
      <xdr:row>14</xdr:row>
      <xdr:rowOff>288402</xdr:rowOff>
    </xdr:to>
    <xdr:pic>
      <xdr:nvPicPr>
        <xdr:cNvPr id="17" name="Picture 16">
          <a:extLst>
            <a:ext uri="{FF2B5EF4-FFF2-40B4-BE49-F238E27FC236}">
              <a16:creationId xmlns:a16="http://schemas.microsoft.com/office/drawing/2014/main" id="{5EB802F0-48CE-4331-84FE-364D0C9BAE08}"/>
            </a:ext>
          </a:extLst>
        </xdr:cNvPr>
        <xdr:cNvPicPr>
          <a:picLocks noChangeAspect="1"/>
        </xdr:cNvPicPr>
      </xdr:nvPicPr>
      <xdr:blipFill>
        <a:blip xmlns:r="http://schemas.openxmlformats.org/officeDocument/2006/relationships" r:embed="rId5"/>
        <a:stretch>
          <a:fillRect/>
        </a:stretch>
      </xdr:blipFill>
      <xdr:spPr>
        <a:xfrm>
          <a:off x="8638120" y="4796861"/>
          <a:ext cx="3657600" cy="269916"/>
        </a:xfrm>
        <a:prstGeom prst="rect">
          <a:avLst/>
        </a:prstGeom>
      </xdr:spPr>
    </xdr:pic>
    <xdr:clientData/>
  </xdr:twoCellAnchor>
  <xdr:twoCellAnchor editAs="oneCell">
    <xdr:from>
      <xdr:col>7</xdr:col>
      <xdr:colOff>200559</xdr:colOff>
      <xdr:row>15</xdr:row>
      <xdr:rowOff>17464</xdr:rowOff>
    </xdr:from>
    <xdr:to>
      <xdr:col>13</xdr:col>
      <xdr:colOff>191035</xdr:colOff>
      <xdr:row>15</xdr:row>
      <xdr:rowOff>316930</xdr:rowOff>
    </xdr:to>
    <xdr:pic>
      <xdr:nvPicPr>
        <xdr:cNvPr id="18" name="Picture 17">
          <a:extLst>
            <a:ext uri="{FF2B5EF4-FFF2-40B4-BE49-F238E27FC236}">
              <a16:creationId xmlns:a16="http://schemas.microsoft.com/office/drawing/2014/main" id="{21678BB2-1C13-4DCA-9C88-AF9E0B26B44E}"/>
            </a:ext>
          </a:extLst>
        </xdr:cNvPr>
        <xdr:cNvPicPr>
          <a:picLocks noChangeAspect="1"/>
        </xdr:cNvPicPr>
      </xdr:nvPicPr>
      <xdr:blipFill>
        <a:blip xmlns:r="http://schemas.openxmlformats.org/officeDocument/2006/relationships" r:embed="rId6"/>
        <a:stretch>
          <a:fillRect/>
        </a:stretch>
      </xdr:blipFill>
      <xdr:spPr>
        <a:xfrm>
          <a:off x="8661934" y="5137152"/>
          <a:ext cx="3657600" cy="299466"/>
        </a:xfrm>
        <a:prstGeom prst="rect">
          <a:avLst/>
        </a:prstGeom>
      </xdr:spPr>
    </xdr:pic>
    <xdr:clientData/>
  </xdr:twoCellAnchor>
  <xdr:twoCellAnchor editAs="oneCell">
    <xdr:from>
      <xdr:col>7</xdr:col>
      <xdr:colOff>232311</xdr:colOff>
      <xdr:row>16</xdr:row>
      <xdr:rowOff>45684</xdr:rowOff>
    </xdr:from>
    <xdr:to>
      <xdr:col>13</xdr:col>
      <xdr:colOff>222787</xdr:colOff>
      <xdr:row>16</xdr:row>
      <xdr:rowOff>302750</xdr:rowOff>
    </xdr:to>
    <xdr:pic>
      <xdr:nvPicPr>
        <xdr:cNvPr id="19" name="Picture 18">
          <a:extLst>
            <a:ext uri="{FF2B5EF4-FFF2-40B4-BE49-F238E27FC236}">
              <a16:creationId xmlns:a16="http://schemas.microsoft.com/office/drawing/2014/main" id="{3D5097CC-A7D0-450F-9D82-4C3D185AD9AF}"/>
            </a:ext>
          </a:extLst>
        </xdr:cNvPr>
        <xdr:cNvPicPr>
          <a:picLocks noChangeAspect="1"/>
        </xdr:cNvPicPr>
      </xdr:nvPicPr>
      <xdr:blipFill>
        <a:blip xmlns:r="http://schemas.openxmlformats.org/officeDocument/2006/relationships" r:embed="rId7"/>
        <a:stretch>
          <a:fillRect/>
        </a:stretch>
      </xdr:blipFill>
      <xdr:spPr>
        <a:xfrm>
          <a:off x="8693686" y="5506684"/>
          <a:ext cx="3657600" cy="257066"/>
        </a:xfrm>
        <a:prstGeom prst="rect">
          <a:avLst/>
        </a:prstGeom>
      </xdr:spPr>
    </xdr:pic>
    <xdr:clientData/>
  </xdr:twoCellAnchor>
  <xdr:twoCellAnchor>
    <xdr:from>
      <xdr:col>1</xdr:col>
      <xdr:colOff>971767</xdr:colOff>
      <xdr:row>21</xdr:row>
      <xdr:rowOff>8659</xdr:rowOff>
    </xdr:from>
    <xdr:to>
      <xdr:col>5</xdr:col>
      <xdr:colOff>996012</xdr:colOff>
      <xdr:row>24</xdr:row>
      <xdr:rowOff>90920</xdr:rowOff>
    </xdr:to>
    <xdr:sp macro="" textlink="">
      <xdr:nvSpPr>
        <xdr:cNvPr id="11" name="Flowchart: Alternate Process 10">
          <a:hlinkClick xmlns:r="http://schemas.openxmlformats.org/officeDocument/2006/relationships" r:id="rId8"/>
          <a:extLst>
            <a:ext uri="{FF2B5EF4-FFF2-40B4-BE49-F238E27FC236}">
              <a16:creationId xmlns:a16="http://schemas.microsoft.com/office/drawing/2014/main" id="{21DF4526-2031-4EE5-873C-66C6DE7DA66D}"/>
            </a:ext>
          </a:extLst>
        </xdr:cNvPr>
        <xdr:cNvSpPr/>
      </xdr:nvSpPr>
      <xdr:spPr>
        <a:xfrm>
          <a:off x="4227585" y="6866659"/>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5</xdr:col>
      <xdr:colOff>1331768</xdr:colOff>
      <xdr:row>21</xdr:row>
      <xdr:rowOff>8659</xdr:rowOff>
    </xdr:from>
    <xdr:to>
      <xdr:col>11</xdr:col>
      <xdr:colOff>7793</xdr:colOff>
      <xdr:row>24</xdr:row>
      <xdr:rowOff>90919</xdr:rowOff>
    </xdr:to>
    <xdr:sp macro="" textlink="">
      <xdr:nvSpPr>
        <xdr:cNvPr id="12" name="Flowchart: Alternate Process 11">
          <a:hlinkClick xmlns:r="http://schemas.openxmlformats.org/officeDocument/2006/relationships" r:id="rId9"/>
          <a:extLst>
            <a:ext uri="{FF2B5EF4-FFF2-40B4-BE49-F238E27FC236}">
              <a16:creationId xmlns:a16="http://schemas.microsoft.com/office/drawing/2014/main" id="{6BE52CBC-43E5-4C0C-B36A-DC6E6F57DBD8}"/>
            </a:ext>
          </a:extLst>
        </xdr:cNvPr>
        <xdr:cNvSpPr/>
      </xdr:nvSpPr>
      <xdr:spPr>
        <a:xfrm>
          <a:off x="7687541" y="6866659"/>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 </a:t>
          </a:r>
          <a:r>
            <a:rPr lang="es-PR" sz="2000">
              <a:solidFill>
                <a:schemeClr val="bg1"/>
              </a:solidFill>
              <a:latin typeface="Berlin Sans FB Demi" panose="020E0802020502020306" pitchFamily="34" charset="0"/>
            </a:rPr>
            <a:t>&gt;&gt;</a:t>
          </a:r>
          <a:br>
            <a:rPr lang="es-PR" sz="2000">
              <a:solidFill>
                <a:schemeClr val="bg1"/>
              </a:solidFill>
              <a:latin typeface="Berlin Sans FB Demi" panose="020E0802020502020306" pitchFamily="34" charset="0"/>
            </a:rPr>
          </a:br>
          <a:endParaRPr lang="es-PR" sz="2000" i="1">
            <a:solidFill>
              <a:schemeClr val="bg1"/>
            </a:solidFill>
            <a:latin typeface="Berlin Sans FB Demi" panose="020E0802020502020306" pitchFamily="34" charset="0"/>
          </a:endParaRPr>
        </a:p>
      </xdr:txBody>
    </xdr:sp>
    <xdr:clientData/>
  </xdr:twoCellAnchor>
  <xdr:twoCellAnchor>
    <xdr:from>
      <xdr:col>0</xdr:col>
      <xdr:colOff>848591</xdr:colOff>
      <xdr:row>21</xdr:row>
      <xdr:rowOff>8659</xdr:rowOff>
    </xdr:from>
    <xdr:to>
      <xdr:col>1</xdr:col>
      <xdr:colOff>555048</xdr:colOff>
      <xdr:row>24</xdr:row>
      <xdr:rowOff>90919</xdr:rowOff>
    </xdr:to>
    <xdr:sp macro="" textlink="">
      <xdr:nvSpPr>
        <xdr:cNvPr id="13" name="Flowchart: Alternate Process 12">
          <a:hlinkClick xmlns:r="http://schemas.openxmlformats.org/officeDocument/2006/relationships" r:id="rId10"/>
          <a:extLst>
            <a:ext uri="{FF2B5EF4-FFF2-40B4-BE49-F238E27FC236}">
              <a16:creationId xmlns:a16="http://schemas.microsoft.com/office/drawing/2014/main" id="{632AAF74-26E8-449D-A1E1-1F5E7188E769}"/>
            </a:ext>
          </a:extLst>
        </xdr:cNvPr>
        <xdr:cNvSpPr/>
      </xdr:nvSpPr>
      <xdr:spPr>
        <a:xfrm>
          <a:off x="848591" y="6866659"/>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30</xdr:col>
      <xdr:colOff>439851</xdr:colOff>
      <xdr:row>24</xdr:row>
      <xdr:rowOff>408214</xdr:rowOff>
    </xdr:from>
    <xdr:to>
      <xdr:col>35</xdr:col>
      <xdr:colOff>502444</xdr:colOff>
      <xdr:row>26</xdr:row>
      <xdr:rowOff>374196</xdr:rowOff>
    </xdr:to>
    <xdr:sp macro="" textlink="">
      <xdr:nvSpPr>
        <xdr:cNvPr id="9" name="Flowchart: Alternate Process 8">
          <a:hlinkClick xmlns:r="http://schemas.openxmlformats.org/officeDocument/2006/relationships" r:id="rId1"/>
          <a:extLst>
            <a:ext uri="{FF2B5EF4-FFF2-40B4-BE49-F238E27FC236}">
              <a16:creationId xmlns:a16="http://schemas.microsoft.com/office/drawing/2014/main" id="{A13E1607-6846-48FD-8D46-14C3FAEAC343}"/>
            </a:ext>
          </a:extLst>
        </xdr:cNvPr>
        <xdr:cNvSpPr/>
      </xdr:nvSpPr>
      <xdr:spPr>
        <a:xfrm>
          <a:off x="18809494" y="10586357"/>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36</xdr:col>
      <xdr:colOff>225879</xdr:colOff>
      <xdr:row>24</xdr:row>
      <xdr:rowOff>408214</xdr:rowOff>
    </xdr:from>
    <xdr:to>
      <xdr:col>41</xdr:col>
      <xdr:colOff>126546</xdr:colOff>
      <xdr:row>26</xdr:row>
      <xdr:rowOff>374195</xdr:rowOff>
    </xdr:to>
    <xdr:sp macro="" textlink="">
      <xdr:nvSpPr>
        <xdr:cNvPr id="11" name="Flowchart: Alternate Process 10">
          <a:hlinkClick xmlns:r="http://schemas.openxmlformats.org/officeDocument/2006/relationships" r:id="rId2"/>
          <a:extLst>
            <a:ext uri="{FF2B5EF4-FFF2-40B4-BE49-F238E27FC236}">
              <a16:creationId xmlns:a16="http://schemas.microsoft.com/office/drawing/2014/main" id="{F0809997-6AAB-4AD4-B955-F1A81560E83F}"/>
            </a:ext>
          </a:extLst>
        </xdr:cNvPr>
        <xdr:cNvSpPr/>
      </xdr:nvSpPr>
      <xdr:spPr>
        <a:xfrm>
          <a:off x="22269450" y="10586357"/>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 </a:t>
          </a:r>
          <a:r>
            <a:rPr lang="es-PR" sz="2000">
              <a:solidFill>
                <a:schemeClr val="bg1"/>
              </a:solidFill>
              <a:latin typeface="Berlin Sans FB Demi" panose="020E0802020502020306" pitchFamily="34" charset="0"/>
            </a:rPr>
            <a:t>&gt;&gt;</a:t>
          </a:r>
        </a:p>
      </xdr:txBody>
    </xdr:sp>
    <xdr:clientData/>
  </xdr:twoCellAnchor>
  <xdr:twoCellAnchor>
    <xdr:from>
      <xdr:col>25</xdr:col>
      <xdr:colOff>122464</xdr:colOff>
      <xdr:row>24</xdr:row>
      <xdr:rowOff>408214</xdr:rowOff>
    </xdr:from>
    <xdr:to>
      <xdr:col>30</xdr:col>
      <xdr:colOff>23132</xdr:colOff>
      <xdr:row>26</xdr:row>
      <xdr:rowOff>374195</xdr:rowOff>
    </xdr:to>
    <xdr:sp macro="" textlink="">
      <xdr:nvSpPr>
        <xdr:cNvPr id="12" name="Flowchart: Alternate Process 11">
          <a:hlinkClick xmlns:r="http://schemas.openxmlformats.org/officeDocument/2006/relationships" r:id="rId3"/>
          <a:extLst>
            <a:ext uri="{FF2B5EF4-FFF2-40B4-BE49-F238E27FC236}">
              <a16:creationId xmlns:a16="http://schemas.microsoft.com/office/drawing/2014/main" id="{0F9F8DB0-78AF-4C31-8362-8F313D12A4F9}"/>
            </a:ext>
          </a:extLst>
        </xdr:cNvPr>
        <xdr:cNvSpPr/>
      </xdr:nvSpPr>
      <xdr:spPr>
        <a:xfrm>
          <a:off x="15430500" y="10586357"/>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twoCellAnchor editAs="oneCell">
    <xdr:from>
      <xdr:col>0</xdr:col>
      <xdr:colOff>0</xdr:colOff>
      <xdr:row>2</xdr:row>
      <xdr:rowOff>0</xdr:rowOff>
    </xdr:from>
    <xdr:to>
      <xdr:col>10</xdr:col>
      <xdr:colOff>99786</xdr:colOff>
      <xdr:row>24</xdr:row>
      <xdr:rowOff>27214</xdr:rowOff>
    </xdr:to>
    <xdr:pic>
      <xdr:nvPicPr>
        <xdr:cNvPr id="2" name="Picture 1">
          <a:extLst>
            <a:ext uri="{FF2B5EF4-FFF2-40B4-BE49-F238E27FC236}">
              <a16:creationId xmlns:a16="http://schemas.microsoft.com/office/drawing/2014/main" id="{695E5F5A-8E8E-3E11-1C4D-B98C86C524E3}"/>
            </a:ext>
          </a:extLst>
        </xdr:cNvPr>
        <xdr:cNvPicPr>
          <a:picLocks noChangeAspect="1"/>
        </xdr:cNvPicPr>
      </xdr:nvPicPr>
      <xdr:blipFill>
        <a:blip xmlns:r="http://schemas.openxmlformats.org/officeDocument/2006/relationships" r:embed="rId4"/>
        <a:stretch>
          <a:fillRect/>
        </a:stretch>
      </xdr:blipFill>
      <xdr:spPr>
        <a:xfrm>
          <a:off x="0" y="889000"/>
          <a:ext cx="7175500" cy="9207500"/>
        </a:xfrm>
        <a:prstGeom prst="rect">
          <a:avLst/>
        </a:prstGeom>
      </xdr:spPr>
    </xdr:pic>
    <xdr:clientData/>
  </xdr:twoCellAnchor>
  <xdr:twoCellAnchor editAs="oneCell">
    <xdr:from>
      <xdr:col>0</xdr:col>
      <xdr:colOff>72572</xdr:colOff>
      <xdr:row>25</xdr:row>
      <xdr:rowOff>199572</xdr:rowOff>
    </xdr:from>
    <xdr:to>
      <xdr:col>10</xdr:col>
      <xdr:colOff>248558</xdr:colOff>
      <xdr:row>47</xdr:row>
      <xdr:rowOff>264886</xdr:rowOff>
    </xdr:to>
    <xdr:pic>
      <xdr:nvPicPr>
        <xdr:cNvPr id="10" name="Picture 9">
          <a:extLst>
            <a:ext uri="{FF2B5EF4-FFF2-40B4-BE49-F238E27FC236}">
              <a16:creationId xmlns:a16="http://schemas.microsoft.com/office/drawing/2014/main" id="{D5BDB1AE-8D85-1B9C-8FC7-708EE10B9084}"/>
            </a:ext>
          </a:extLst>
        </xdr:cNvPr>
        <xdr:cNvPicPr>
          <a:picLocks noChangeAspect="1"/>
        </xdr:cNvPicPr>
      </xdr:nvPicPr>
      <xdr:blipFill>
        <a:blip xmlns:r="http://schemas.openxmlformats.org/officeDocument/2006/relationships" r:embed="rId5"/>
        <a:stretch>
          <a:fillRect/>
        </a:stretch>
      </xdr:blipFill>
      <xdr:spPr>
        <a:xfrm>
          <a:off x="72572" y="10686143"/>
          <a:ext cx="7251700" cy="9245600"/>
        </a:xfrm>
        <a:prstGeom prst="rect">
          <a:avLst/>
        </a:prstGeom>
      </xdr:spPr>
    </xdr:pic>
    <xdr:clientData/>
  </xdr:twoCellAnchor>
  <xdr:twoCellAnchor editAs="oneCell">
    <xdr:from>
      <xdr:col>10</xdr:col>
      <xdr:colOff>544286</xdr:colOff>
      <xdr:row>2</xdr:row>
      <xdr:rowOff>90714</xdr:rowOff>
    </xdr:from>
    <xdr:to>
      <xdr:col>21</xdr:col>
      <xdr:colOff>0</xdr:colOff>
      <xdr:row>23</xdr:row>
      <xdr:rowOff>217714</xdr:rowOff>
    </xdr:to>
    <xdr:pic>
      <xdr:nvPicPr>
        <xdr:cNvPr id="13" name="Picture 12">
          <a:extLst>
            <a:ext uri="{FF2B5EF4-FFF2-40B4-BE49-F238E27FC236}">
              <a16:creationId xmlns:a16="http://schemas.microsoft.com/office/drawing/2014/main" id="{2E582FC0-5A52-3282-4961-50D1503D0D57}"/>
            </a:ext>
          </a:extLst>
        </xdr:cNvPr>
        <xdr:cNvPicPr>
          <a:picLocks noChangeAspect="1"/>
        </xdr:cNvPicPr>
      </xdr:nvPicPr>
      <xdr:blipFill>
        <a:blip xmlns:r="http://schemas.openxmlformats.org/officeDocument/2006/relationships" r:embed="rId6"/>
        <a:stretch>
          <a:fillRect/>
        </a:stretch>
      </xdr:blipFill>
      <xdr:spPr>
        <a:xfrm>
          <a:off x="7620000" y="979714"/>
          <a:ext cx="7239000" cy="8890000"/>
        </a:xfrm>
        <a:prstGeom prst="rect">
          <a:avLst/>
        </a:prstGeom>
      </xdr:spPr>
    </xdr:pic>
    <xdr:clientData/>
  </xdr:twoCellAnchor>
  <xdr:twoCellAnchor editAs="oneCell">
    <xdr:from>
      <xdr:col>11</xdr:col>
      <xdr:colOff>54428</xdr:colOff>
      <xdr:row>25</xdr:row>
      <xdr:rowOff>235858</xdr:rowOff>
    </xdr:from>
    <xdr:to>
      <xdr:col>21</xdr:col>
      <xdr:colOff>268514</xdr:colOff>
      <xdr:row>47</xdr:row>
      <xdr:rowOff>263072</xdr:rowOff>
    </xdr:to>
    <xdr:pic>
      <xdr:nvPicPr>
        <xdr:cNvPr id="14" name="Picture 13">
          <a:extLst>
            <a:ext uri="{FF2B5EF4-FFF2-40B4-BE49-F238E27FC236}">
              <a16:creationId xmlns:a16="http://schemas.microsoft.com/office/drawing/2014/main" id="{E59F269C-0269-A8A6-4983-EE95D3232E8F}"/>
            </a:ext>
          </a:extLst>
        </xdr:cNvPr>
        <xdr:cNvPicPr>
          <a:picLocks noChangeAspect="1"/>
        </xdr:cNvPicPr>
      </xdr:nvPicPr>
      <xdr:blipFill>
        <a:blip xmlns:r="http://schemas.openxmlformats.org/officeDocument/2006/relationships" r:embed="rId7"/>
        <a:stretch>
          <a:fillRect/>
        </a:stretch>
      </xdr:blipFill>
      <xdr:spPr>
        <a:xfrm>
          <a:off x="7837714" y="10722429"/>
          <a:ext cx="7289800" cy="9207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4969669</xdr:colOff>
      <xdr:row>18</xdr:row>
      <xdr:rowOff>285750</xdr:rowOff>
    </xdr:from>
    <xdr:to>
      <xdr:col>0</xdr:col>
      <xdr:colOff>8093869</xdr:colOff>
      <xdr:row>21</xdr:row>
      <xdr:rowOff>209550</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2E432E65-EE08-49EF-B15A-353C120B29C8}"/>
            </a:ext>
          </a:extLst>
        </xdr:cNvPr>
        <xdr:cNvSpPr/>
      </xdr:nvSpPr>
      <xdr:spPr>
        <a:xfrm>
          <a:off x="4969669" y="5791200"/>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0</xdr:col>
      <xdr:colOff>1590675</xdr:colOff>
      <xdr:row>18</xdr:row>
      <xdr:rowOff>285750</xdr:rowOff>
    </xdr:from>
    <xdr:to>
      <xdr:col>0</xdr:col>
      <xdr:colOff>4552950</xdr:colOff>
      <xdr:row>21</xdr:row>
      <xdr:rowOff>209549</xdr:rowOff>
    </xdr:to>
    <xdr:sp macro="" textlink="">
      <xdr:nvSpPr>
        <xdr:cNvPr id="6" name="Flowchart: Alternate Process 5">
          <a:hlinkClick xmlns:r="http://schemas.openxmlformats.org/officeDocument/2006/relationships" r:id="rId2"/>
          <a:extLst>
            <a:ext uri="{FF2B5EF4-FFF2-40B4-BE49-F238E27FC236}">
              <a16:creationId xmlns:a16="http://schemas.microsoft.com/office/drawing/2014/main" id="{6A39F022-8B8C-4057-8DC8-AF032AFEC626}"/>
            </a:ext>
          </a:extLst>
        </xdr:cNvPr>
        <xdr:cNvSpPr/>
      </xdr:nvSpPr>
      <xdr:spPr>
        <a:xfrm>
          <a:off x="1590675" y="5791200"/>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178655</xdr:colOff>
      <xdr:row>3</xdr:row>
      <xdr:rowOff>199151</xdr:rowOff>
    </xdr:from>
    <xdr:to>
      <xdr:col>2</xdr:col>
      <xdr:colOff>340580</xdr:colOff>
      <xdr:row>8</xdr:row>
      <xdr:rowOff>243790</xdr:rowOff>
    </xdr:to>
    <xdr:pic>
      <xdr:nvPicPr>
        <xdr:cNvPr id="8" name="Picture 7" descr="http://www.uprm.edu/wdt/resources/portico1.gif">
          <a:extLst>
            <a:ext uri="{FF2B5EF4-FFF2-40B4-BE49-F238E27FC236}">
              <a16:creationId xmlns:a16="http://schemas.microsoft.com/office/drawing/2014/main" id="{69407797-D97F-477F-9408-A34182E3A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655" y="22021686"/>
          <a:ext cx="1396150" cy="1278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7458849</xdr:colOff>
      <xdr:row>4</xdr:row>
      <xdr:rowOff>182018</xdr:rowOff>
    </xdr:from>
    <xdr:to>
      <xdr:col>12</xdr:col>
      <xdr:colOff>8830449</xdr:colOff>
      <xdr:row>8</xdr:row>
      <xdr:rowOff>198561</xdr:rowOff>
    </xdr:to>
    <xdr:pic>
      <xdr:nvPicPr>
        <xdr:cNvPr id="9" name="Picture 8">
          <a:extLst>
            <a:ext uri="{FF2B5EF4-FFF2-40B4-BE49-F238E27FC236}">
              <a16:creationId xmlns:a16="http://schemas.microsoft.com/office/drawing/2014/main" id="{327DE2D2-0602-4796-BD7C-46C0539588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39349" y="22301185"/>
          <a:ext cx="1371600" cy="102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34635</xdr:colOff>
      <xdr:row>50</xdr:row>
      <xdr:rowOff>184726</xdr:rowOff>
    </xdr:from>
    <xdr:to>
      <xdr:col>1</xdr:col>
      <xdr:colOff>507999</xdr:colOff>
      <xdr:row>54</xdr:row>
      <xdr:rowOff>43325</xdr:rowOff>
    </xdr:to>
    <xdr:pic>
      <xdr:nvPicPr>
        <xdr:cNvPr id="12" name="Picture 11">
          <a:extLst>
            <a:ext uri="{FF2B5EF4-FFF2-40B4-BE49-F238E27FC236}">
              <a16:creationId xmlns:a16="http://schemas.microsoft.com/office/drawing/2014/main" id="{C5C53E08-D837-4EFF-87DF-A6C3B31567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35" y="37522726"/>
          <a:ext cx="1085273" cy="782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58</xdr:row>
      <xdr:rowOff>0</xdr:rowOff>
    </xdr:from>
    <xdr:to>
      <xdr:col>8</xdr:col>
      <xdr:colOff>161925</xdr:colOff>
      <xdr:row>61</xdr:row>
      <xdr:rowOff>64558</xdr:rowOff>
    </xdr:to>
    <xdr:sp macro="" textlink="">
      <xdr:nvSpPr>
        <xdr:cNvPr id="15" name="Flowchart: Alternate Process 14">
          <a:hlinkClick xmlns:r="http://schemas.openxmlformats.org/officeDocument/2006/relationships" r:id="rId3"/>
          <a:extLst>
            <a:ext uri="{FF2B5EF4-FFF2-40B4-BE49-F238E27FC236}">
              <a16:creationId xmlns:a16="http://schemas.microsoft.com/office/drawing/2014/main" id="{7C423BDE-6765-47C7-A401-5CA343521413}"/>
            </a:ext>
          </a:extLst>
        </xdr:cNvPr>
        <xdr:cNvSpPr/>
      </xdr:nvSpPr>
      <xdr:spPr>
        <a:xfrm>
          <a:off x="2998611" y="37535556"/>
          <a:ext cx="3089981" cy="699558"/>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a:t>
          </a:r>
          <a:r>
            <a:rPr lang="es-PR" sz="2000" i="1" baseline="0">
              <a:solidFill>
                <a:schemeClr val="bg1"/>
              </a:solidFill>
              <a:latin typeface="Berlin Sans FB Demi" panose="020E0802020502020306" pitchFamily="34" charset="0"/>
            </a:rPr>
            <a:t> of Contents</a:t>
          </a:r>
          <a:endParaRPr lang="es-PR" sz="2000" i="1">
            <a:solidFill>
              <a:schemeClr val="bg1"/>
            </a:solidFill>
            <a:latin typeface="Berlin Sans FB Demi" panose="020E0802020502020306" pitchFamily="34" charset="0"/>
          </a:endParaRPr>
        </a:p>
      </xdr:txBody>
    </xdr:sp>
    <xdr:clientData/>
  </xdr:twoCellAnchor>
  <xdr:twoCellAnchor>
    <xdr:from>
      <xdr:col>11</xdr:col>
      <xdr:colOff>591591</xdr:colOff>
      <xdr:row>58</xdr:row>
      <xdr:rowOff>42774</xdr:rowOff>
    </xdr:from>
    <xdr:to>
      <xdr:col>12</xdr:col>
      <xdr:colOff>3004880</xdr:colOff>
      <xdr:row>61</xdr:row>
      <xdr:rowOff>111566</xdr:rowOff>
    </xdr:to>
    <xdr:sp macro="" textlink="">
      <xdr:nvSpPr>
        <xdr:cNvPr id="16" name="Flowchart: Alternate Process 15">
          <a:hlinkClick xmlns:r="http://schemas.openxmlformats.org/officeDocument/2006/relationships" r:id="rId4"/>
          <a:extLst>
            <a:ext uri="{FF2B5EF4-FFF2-40B4-BE49-F238E27FC236}">
              <a16:creationId xmlns:a16="http://schemas.microsoft.com/office/drawing/2014/main" id="{A91350DE-DD00-4F83-8F37-CB8300553013}"/>
            </a:ext>
          </a:extLst>
        </xdr:cNvPr>
        <xdr:cNvSpPr/>
      </xdr:nvSpPr>
      <xdr:spPr>
        <a:xfrm>
          <a:off x="8952424" y="37578330"/>
          <a:ext cx="3013012" cy="703792"/>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a:t>
          </a:r>
          <a:r>
            <a:rPr lang="es-PR" sz="2000" i="1" baseline="0">
              <a:solidFill>
                <a:schemeClr val="bg1"/>
              </a:solidFill>
              <a:latin typeface="Berlin Sans FB Demi" panose="020E0802020502020306" pitchFamily="34" charset="0"/>
            </a:rPr>
            <a:t> Page</a:t>
          </a:r>
          <a:r>
            <a:rPr lang="es-PR" sz="2000" i="1">
              <a:solidFill>
                <a:schemeClr val="bg1"/>
              </a:solidFill>
              <a:latin typeface="Berlin Sans FB Demi" panose="020E0802020502020306" pitchFamily="34" charset="0"/>
            </a:rPr>
            <a:t> </a:t>
          </a:r>
          <a:r>
            <a:rPr lang="es-PR" sz="2000">
              <a:solidFill>
                <a:schemeClr val="bg1"/>
              </a:solidFill>
              <a:latin typeface="Berlin Sans FB Demi" panose="020E0802020502020306" pitchFamily="34" charset="0"/>
            </a:rPr>
            <a:t>&gt;&gt;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4373165</xdr:colOff>
      <xdr:row>23</xdr:row>
      <xdr:rowOff>9525</xdr:rowOff>
    </xdr:from>
    <xdr:to>
      <xdr:col>1</xdr:col>
      <xdr:colOff>1341834</xdr:colOff>
      <xdr:row>27</xdr:row>
      <xdr:rowOff>57150</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7731BBCB-A448-488A-A4A4-45AC564237BE}"/>
            </a:ext>
          </a:extLst>
        </xdr:cNvPr>
        <xdr:cNvSpPr/>
      </xdr:nvSpPr>
      <xdr:spPr>
        <a:xfrm>
          <a:off x="4373165" y="8582025"/>
          <a:ext cx="2797969"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1</xdr:col>
      <xdr:colOff>1847850</xdr:colOff>
      <xdr:row>23</xdr:row>
      <xdr:rowOff>9525</xdr:rowOff>
    </xdr:from>
    <xdr:to>
      <xdr:col>2</xdr:col>
      <xdr:colOff>0</xdr:colOff>
      <xdr:row>27</xdr:row>
      <xdr:rowOff>57149</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9820DA14-D631-453C-98CD-54A92D22FF4C}"/>
            </a:ext>
          </a:extLst>
        </xdr:cNvPr>
        <xdr:cNvSpPr/>
      </xdr:nvSpPr>
      <xdr:spPr>
        <a:xfrm>
          <a:off x="7677150" y="8582025"/>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a:t>
          </a:r>
          <a:r>
            <a:rPr lang="es-PR" sz="2000" i="1" baseline="0">
              <a:solidFill>
                <a:schemeClr val="bg1"/>
              </a:solidFill>
              <a:latin typeface="Berlin Sans FB Demi" panose="020E0802020502020306" pitchFamily="34" charset="0"/>
            </a:rPr>
            <a:t> Page </a:t>
          </a:r>
          <a:r>
            <a:rPr lang="es-PR" sz="2000">
              <a:solidFill>
                <a:schemeClr val="bg1"/>
              </a:solidFill>
              <a:latin typeface="Berlin Sans FB Demi" panose="020E0802020502020306" pitchFamily="34" charset="0"/>
            </a:rPr>
            <a:t>&gt;&gt;</a:t>
          </a:r>
          <a:br>
            <a:rPr lang="es-PR" sz="2000">
              <a:solidFill>
                <a:schemeClr val="bg1"/>
              </a:solidFill>
              <a:latin typeface="Berlin Sans FB Demi" panose="020E0802020502020306" pitchFamily="34" charset="0"/>
            </a:rPr>
          </a:br>
          <a:endParaRPr lang="es-PR" sz="2000" i="1">
            <a:solidFill>
              <a:schemeClr val="bg1"/>
            </a:solidFill>
            <a:latin typeface="Berlin Sans FB Demi" panose="020E0802020502020306" pitchFamily="34" charset="0"/>
          </a:endParaRPr>
        </a:p>
      </xdr:txBody>
    </xdr:sp>
    <xdr:clientData/>
  </xdr:twoCellAnchor>
  <xdr:twoCellAnchor>
    <xdr:from>
      <xdr:col>0</xdr:col>
      <xdr:colOff>885825</xdr:colOff>
      <xdr:row>23</xdr:row>
      <xdr:rowOff>9525</xdr:rowOff>
    </xdr:from>
    <xdr:to>
      <xdr:col>0</xdr:col>
      <xdr:colOff>3867150</xdr:colOff>
      <xdr:row>27</xdr:row>
      <xdr:rowOff>57149</xdr:rowOff>
    </xdr:to>
    <xdr:sp macro="" textlink="">
      <xdr:nvSpPr>
        <xdr:cNvPr id="5" name="Flowchart: Alternate Process 4">
          <a:hlinkClick xmlns:r="http://schemas.openxmlformats.org/officeDocument/2006/relationships" r:id="rId3"/>
          <a:extLst>
            <a:ext uri="{FF2B5EF4-FFF2-40B4-BE49-F238E27FC236}">
              <a16:creationId xmlns:a16="http://schemas.microsoft.com/office/drawing/2014/main" id="{C60FB4E3-3B64-4BE0-8888-A8BEA7BDEA99}"/>
            </a:ext>
          </a:extLst>
        </xdr:cNvPr>
        <xdr:cNvSpPr/>
      </xdr:nvSpPr>
      <xdr:spPr>
        <a:xfrm>
          <a:off x="885825" y="8582025"/>
          <a:ext cx="298132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16669</xdr:colOff>
      <xdr:row>72</xdr:row>
      <xdr:rowOff>19050</xdr:rowOff>
    </xdr:from>
    <xdr:to>
      <xdr:col>5</xdr:col>
      <xdr:colOff>1045369</xdr:colOff>
      <xdr:row>75</xdr:row>
      <xdr:rowOff>114300</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183931DD-0B42-4939-9408-D8EF165A99B3}"/>
            </a:ext>
          </a:extLst>
        </xdr:cNvPr>
        <xdr:cNvSpPr/>
      </xdr:nvSpPr>
      <xdr:spPr>
        <a:xfrm>
          <a:off x="5903119" y="15459075"/>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6</xdr:col>
      <xdr:colOff>333375</xdr:colOff>
      <xdr:row>72</xdr:row>
      <xdr:rowOff>19050</xdr:rowOff>
    </xdr:from>
    <xdr:to>
      <xdr:col>9</xdr:col>
      <xdr:colOff>152400</xdr:colOff>
      <xdr:row>75</xdr:row>
      <xdr:rowOff>114299</xdr:rowOff>
    </xdr:to>
    <xdr:sp macro="" textlink="">
      <xdr:nvSpPr>
        <xdr:cNvPr id="5" name="Flowchart: Alternate Process 4">
          <a:hlinkClick xmlns:r="http://schemas.openxmlformats.org/officeDocument/2006/relationships" r:id="rId2"/>
          <a:extLst>
            <a:ext uri="{FF2B5EF4-FFF2-40B4-BE49-F238E27FC236}">
              <a16:creationId xmlns:a16="http://schemas.microsoft.com/office/drawing/2014/main" id="{CE5EE228-6F6A-4E7B-B126-B3E7A1BE1719}"/>
            </a:ext>
          </a:extLst>
        </xdr:cNvPr>
        <xdr:cNvSpPr/>
      </xdr:nvSpPr>
      <xdr:spPr>
        <a:xfrm>
          <a:off x="9363075" y="15459075"/>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a:t>
          </a:r>
          <a:r>
            <a:rPr lang="es-PR" sz="2000" i="1" baseline="0">
              <a:solidFill>
                <a:schemeClr val="bg1"/>
              </a:solidFill>
              <a:latin typeface="Berlin Sans FB Demi" panose="020E0802020502020306" pitchFamily="34" charset="0"/>
            </a:rPr>
            <a:t> Page </a:t>
          </a:r>
          <a:r>
            <a:rPr lang="es-PR" sz="2000">
              <a:solidFill>
                <a:schemeClr val="bg1"/>
              </a:solidFill>
              <a:latin typeface="Berlin Sans FB Demi" panose="020E0802020502020306" pitchFamily="34" charset="0"/>
            </a:rPr>
            <a:t>&gt;&gt;</a:t>
          </a:r>
        </a:p>
      </xdr:txBody>
    </xdr:sp>
    <xdr:clientData/>
  </xdr:twoCellAnchor>
  <xdr:twoCellAnchor>
    <xdr:from>
      <xdr:col>0</xdr:col>
      <xdr:colOff>2524125</xdr:colOff>
      <xdr:row>72</xdr:row>
      <xdr:rowOff>19050</xdr:rowOff>
    </xdr:from>
    <xdr:to>
      <xdr:col>2</xdr:col>
      <xdr:colOff>647700</xdr:colOff>
      <xdr:row>75</xdr:row>
      <xdr:rowOff>114299</xdr:rowOff>
    </xdr:to>
    <xdr:sp macro="" textlink="">
      <xdr:nvSpPr>
        <xdr:cNvPr id="6" name="Flowchart: Alternate Process 5">
          <a:hlinkClick xmlns:r="http://schemas.openxmlformats.org/officeDocument/2006/relationships" r:id="rId3"/>
          <a:extLst>
            <a:ext uri="{FF2B5EF4-FFF2-40B4-BE49-F238E27FC236}">
              <a16:creationId xmlns:a16="http://schemas.microsoft.com/office/drawing/2014/main" id="{D6C3DB79-9492-4046-B244-B754BACAA9BA}"/>
            </a:ext>
          </a:extLst>
        </xdr:cNvPr>
        <xdr:cNvSpPr/>
      </xdr:nvSpPr>
      <xdr:spPr>
        <a:xfrm>
          <a:off x="2524125" y="15459075"/>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a:t>
          </a:r>
          <a:r>
            <a:rPr lang="es-PR" sz="2000" i="1" baseline="0">
              <a:solidFill>
                <a:schemeClr val="bg1"/>
              </a:solidFill>
              <a:latin typeface="Berlin Sans FB Demi" panose="020E0802020502020306" pitchFamily="34" charset="0"/>
            </a:rPr>
            <a:t> Page</a:t>
          </a:r>
          <a:endParaRPr lang="es-PR" sz="2000" i="1">
            <a:solidFill>
              <a:schemeClr val="bg1"/>
            </a:solidFill>
            <a:latin typeface="Berlin Sans FB Demi" panose="020E0802020502020306"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235744</xdr:colOff>
      <xdr:row>73</xdr:row>
      <xdr:rowOff>0</xdr:rowOff>
    </xdr:from>
    <xdr:to>
      <xdr:col>8</xdr:col>
      <xdr:colOff>216694</xdr:colOff>
      <xdr:row>76</xdr:row>
      <xdr:rowOff>95250</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40DA6C9E-EE45-46AB-8DE7-4B4472BA9EF9}"/>
            </a:ext>
          </a:extLst>
        </xdr:cNvPr>
        <xdr:cNvSpPr/>
      </xdr:nvSpPr>
      <xdr:spPr>
        <a:xfrm>
          <a:off x="8217694" y="15668625"/>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8</xdr:col>
      <xdr:colOff>552450</xdr:colOff>
      <xdr:row>73</xdr:row>
      <xdr:rowOff>0</xdr:rowOff>
    </xdr:from>
    <xdr:to>
      <xdr:col>11</xdr:col>
      <xdr:colOff>371475</xdr:colOff>
      <xdr:row>76</xdr:row>
      <xdr:rowOff>95249</xdr:rowOff>
    </xdr:to>
    <xdr:sp macro="" textlink="">
      <xdr:nvSpPr>
        <xdr:cNvPr id="5" name="Flowchart: Alternate Process 4">
          <a:hlinkClick xmlns:r="http://schemas.openxmlformats.org/officeDocument/2006/relationships" r:id="rId2"/>
          <a:extLst>
            <a:ext uri="{FF2B5EF4-FFF2-40B4-BE49-F238E27FC236}">
              <a16:creationId xmlns:a16="http://schemas.microsoft.com/office/drawing/2014/main" id="{D8BD4B1E-B50F-491B-A6EF-F286083519FD}"/>
            </a:ext>
          </a:extLst>
        </xdr:cNvPr>
        <xdr:cNvSpPr/>
      </xdr:nvSpPr>
      <xdr:spPr>
        <a:xfrm>
          <a:off x="11677650" y="15668625"/>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a:t>
          </a:r>
          <a:r>
            <a:rPr lang="es-PR" sz="2000" i="1" baseline="0">
              <a:solidFill>
                <a:schemeClr val="bg1"/>
              </a:solidFill>
              <a:latin typeface="Berlin Sans FB Demi" panose="020E0802020502020306" pitchFamily="34" charset="0"/>
            </a:rPr>
            <a:t> </a:t>
          </a:r>
          <a:r>
            <a:rPr lang="es-PR" sz="2000" i="1">
              <a:solidFill>
                <a:schemeClr val="bg1"/>
              </a:solidFill>
              <a:latin typeface="Berlin Sans FB Demi" panose="020E0802020502020306" pitchFamily="34" charset="0"/>
            </a:rPr>
            <a:t>&gt;&gt;</a:t>
          </a:r>
          <a:br>
            <a:rPr lang="es-PR" sz="2000" i="1">
              <a:solidFill>
                <a:schemeClr val="bg1"/>
              </a:solidFill>
              <a:latin typeface="Berlin Sans FB Demi" panose="020E0802020502020306" pitchFamily="34" charset="0"/>
            </a:rPr>
          </a:br>
          <a:endParaRPr lang="es-PR" sz="2000" i="1">
            <a:solidFill>
              <a:schemeClr val="bg1"/>
            </a:solidFill>
            <a:latin typeface="Berlin Sans FB Demi" panose="020E0802020502020306" pitchFamily="34" charset="0"/>
          </a:endParaRPr>
        </a:p>
      </xdr:txBody>
    </xdr:sp>
    <xdr:clientData/>
  </xdr:twoCellAnchor>
  <xdr:twoCellAnchor>
    <xdr:from>
      <xdr:col>2</xdr:col>
      <xdr:colOff>0</xdr:colOff>
      <xdr:row>73</xdr:row>
      <xdr:rowOff>0</xdr:rowOff>
    </xdr:from>
    <xdr:to>
      <xdr:col>4</xdr:col>
      <xdr:colOff>866775</xdr:colOff>
      <xdr:row>76</xdr:row>
      <xdr:rowOff>95249</xdr:rowOff>
    </xdr:to>
    <xdr:sp macro="" textlink="">
      <xdr:nvSpPr>
        <xdr:cNvPr id="6" name="Flowchart: Alternate Process 5">
          <a:hlinkClick xmlns:r="http://schemas.openxmlformats.org/officeDocument/2006/relationships" r:id="rId3"/>
          <a:extLst>
            <a:ext uri="{FF2B5EF4-FFF2-40B4-BE49-F238E27FC236}">
              <a16:creationId xmlns:a16="http://schemas.microsoft.com/office/drawing/2014/main" id="{E3F4C140-6CB9-4B0A-BDDD-D2CFA11487F6}"/>
            </a:ext>
          </a:extLst>
        </xdr:cNvPr>
        <xdr:cNvSpPr/>
      </xdr:nvSpPr>
      <xdr:spPr>
        <a:xfrm>
          <a:off x="4838700" y="15668625"/>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a:t>
          </a:r>
          <a:r>
            <a:rPr lang="es-PR" sz="2000" baseline="0">
              <a:solidFill>
                <a:schemeClr val="bg1"/>
              </a:solidFill>
              <a:latin typeface="Berlin Sans FB Demi" panose="020E0802020502020306" pitchFamily="34" charset="0"/>
            </a:rPr>
            <a:t> </a:t>
          </a:r>
          <a:r>
            <a:rPr lang="es-PR" sz="2000" i="1">
              <a:solidFill>
                <a:schemeClr val="bg1"/>
              </a:solidFill>
              <a:latin typeface="Berlin Sans FB Demi" panose="020E0802020502020306" pitchFamily="34" charset="0"/>
            </a:rPr>
            <a:t>Previous</a:t>
          </a:r>
          <a:r>
            <a:rPr lang="es-PR" sz="2000" i="1" baseline="0">
              <a:solidFill>
                <a:schemeClr val="bg1"/>
              </a:solidFill>
              <a:latin typeface="Berlin Sans FB Demi" panose="020E0802020502020306" pitchFamily="34" charset="0"/>
            </a:rPr>
            <a:t> Page</a:t>
          </a:r>
          <a:endParaRPr lang="es-PR" sz="2000" i="1">
            <a:solidFill>
              <a:schemeClr val="bg1"/>
            </a:solidFill>
            <a:latin typeface="Berlin Sans FB Demi" panose="020E0802020502020306"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330994</xdr:colOff>
      <xdr:row>72</xdr:row>
      <xdr:rowOff>158750</xdr:rowOff>
    </xdr:from>
    <xdr:to>
      <xdr:col>7</xdr:col>
      <xdr:colOff>311944</xdr:colOff>
      <xdr:row>75</xdr:row>
      <xdr:rowOff>238125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25A4BB6A-7C08-43C5-969F-CC5832332E08}"/>
            </a:ext>
          </a:extLst>
        </xdr:cNvPr>
        <xdr:cNvSpPr/>
      </xdr:nvSpPr>
      <xdr:spPr>
        <a:xfrm>
          <a:off x="7390077" y="15896167"/>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0">
              <a:solidFill>
                <a:schemeClr val="bg1"/>
              </a:solidFill>
              <a:latin typeface="Berlin Sans FB Demi" panose="020E0802020502020306" pitchFamily="34" charset="0"/>
            </a:rPr>
            <a:t>T</a:t>
          </a:r>
          <a:r>
            <a:rPr lang="es-PR" sz="2000" i="1">
              <a:solidFill>
                <a:schemeClr val="bg1"/>
              </a:solidFill>
              <a:latin typeface="Berlin Sans FB Demi" panose="020E0802020502020306" pitchFamily="34" charset="0"/>
            </a:rPr>
            <a:t>able of Contents</a:t>
          </a:r>
        </a:p>
      </xdr:txBody>
    </xdr:sp>
    <xdr:clientData/>
  </xdr:twoCellAnchor>
  <xdr:twoCellAnchor>
    <xdr:from>
      <xdr:col>7</xdr:col>
      <xdr:colOff>647700</xdr:colOff>
      <xdr:row>72</xdr:row>
      <xdr:rowOff>158750</xdr:rowOff>
    </xdr:from>
    <xdr:to>
      <xdr:col>10</xdr:col>
      <xdr:colOff>466725</xdr:colOff>
      <xdr:row>75</xdr:row>
      <xdr:rowOff>238124</xdr:rowOff>
    </xdr:to>
    <xdr:sp macro="" textlink="">
      <xdr:nvSpPr>
        <xdr:cNvPr id="5" name="Flowchart: Alternate Process 4">
          <a:hlinkClick xmlns:r="http://schemas.openxmlformats.org/officeDocument/2006/relationships" r:id="rId2"/>
          <a:extLst>
            <a:ext uri="{FF2B5EF4-FFF2-40B4-BE49-F238E27FC236}">
              <a16:creationId xmlns:a16="http://schemas.microsoft.com/office/drawing/2014/main" id="{793F4D55-9969-4B41-AF1E-7D1EB2BB3B8E}"/>
            </a:ext>
          </a:extLst>
        </xdr:cNvPr>
        <xdr:cNvSpPr/>
      </xdr:nvSpPr>
      <xdr:spPr>
        <a:xfrm>
          <a:off x="10850033" y="15896167"/>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 </a:t>
          </a:r>
          <a:r>
            <a:rPr lang="es-PR" sz="2000">
              <a:solidFill>
                <a:schemeClr val="bg1"/>
              </a:solidFill>
              <a:latin typeface="Berlin Sans FB Demi" panose="020E0802020502020306" pitchFamily="34" charset="0"/>
            </a:rPr>
            <a:t>&gt;&gt;</a:t>
          </a:r>
          <a:br>
            <a:rPr lang="es-PR" sz="2000">
              <a:solidFill>
                <a:schemeClr val="bg1"/>
              </a:solidFill>
              <a:latin typeface="Berlin Sans FB Demi" panose="020E0802020502020306" pitchFamily="34" charset="0"/>
            </a:rPr>
          </a:br>
          <a:endParaRPr lang="es-PR" sz="2000" i="1">
            <a:solidFill>
              <a:schemeClr val="bg1"/>
            </a:solidFill>
            <a:latin typeface="Berlin Sans FB Demi" panose="020E0802020502020306" pitchFamily="34" charset="0"/>
          </a:endParaRPr>
        </a:p>
      </xdr:txBody>
    </xdr:sp>
    <xdr:clientData/>
  </xdr:twoCellAnchor>
  <xdr:twoCellAnchor>
    <xdr:from>
      <xdr:col>1</xdr:col>
      <xdr:colOff>222250</xdr:colOff>
      <xdr:row>72</xdr:row>
      <xdr:rowOff>158750</xdr:rowOff>
    </xdr:from>
    <xdr:to>
      <xdr:col>3</xdr:col>
      <xdr:colOff>962025</xdr:colOff>
      <xdr:row>75</xdr:row>
      <xdr:rowOff>238124</xdr:rowOff>
    </xdr:to>
    <xdr:sp macro="" textlink="">
      <xdr:nvSpPr>
        <xdr:cNvPr id="6" name="Flowchart: Alternate Process 5">
          <a:hlinkClick xmlns:r="http://schemas.openxmlformats.org/officeDocument/2006/relationships" r:id="rId3"/>
          <a:extLst>
            <a:ext uri="{FF2B5EF4-FFF2-40B4-BE49-F238E27FC236}">
              <a16:creationId xmlns:a16="http://schemas.microsoft.com/office/drawing/2014/main" id="{C32F53C4-FCD3-43F8-BE10-33DECDB52AD4}"/>
            </a:ext>
          </a:extLst>
        </xdr:cNvPr>
        <xdr:cNvSpPr/>
      </xdr:nvSpPr>
      <xdr:spPr>
        <a:xfrm>
          <a:off x="4011083" y="15896167"/>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3464719</xdr:colOff>
      <xdr:row>65</xdr:row>
      <xdr:rowOff>152400</xdr:rowOff>
    </xdr:from>
    <xdr:to>
      <xdr:col>1</xdr:col>
      <xdr:colOff>1302544</xdr:colOff>
      <xdr:row>69</xdr:row>
      <xdr:rowOff>9525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CB2CC518-5653-4A79-B25E-1DEB573D513C}"/>
            </a:ext>
          </a:extLst>
        </xdr:cNvPr>
        <xdr:cNvSpPr/>
      </xdr:nvSpPr>
      <xdr:spPr>
        <a:xfrm>
          <a:off x="3464719" y="15963900"/>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0">
              <a:solidFill>
                <a:schemeClr val="bg1"/>
              </a:solidFill>
              <a:latin typeface="Berlin Sans FB Demi" panose="020E0802020502020306" pitchFamily="34" charset="0"/>
            </a:rPr>
            <a:t>Table of contents</a:t>
          </a:r>
        </a:p>
      </xdr:txBody>
    </xdr:sp>
    <xdr:clientData/>
  </xdr:twoCellAnchor>
  <xdr:twoCellAnchor>
    <xdr:from>
      <xdr:col>2</xdr:col>
      <xdr:colOff>85725</xdr:colOff>
      <xdr:row>65</xdr:row>
      <xdr:rowOff>152400</xdr:rowOff>
    </xdr:from>
    <xdr:to>
      <xdr:col>3</xdr:col>
      <xdr:colOff>1495425</xdr:colOff>
      <xdr:row>69</xdr:row>
      <xdr:rowOff>9524</xdr:rowOff>
    </xdr:to>
    <xdr:sp macro="" textlink="">
      <xdr:nvSpPr>
        <xdr:cNvPr id="5" name="Flowchart: Alternate Process 4">
          <a:hlinkClick xmlns:r="http://schemas.openxmlformats.org/officeDocument/2006/relationships" r:id="rId2"/>
          <a:extLst>
            <a:ext uri="{FF2B5EF4-FFF2-40B4-BE49-F238E27FC236}">
              <a16:creationId xmlns:a16="http://schemas.microsoft.com/office/drawing/2014/main" id="{5563C735-6BB5-4380-9E42-3EEED6130F43}"/>
            </a:ext>
          </a:extLst>
        </xdr:cNvPr>
        <xdr:cNvSpPr/>
      </xdr:nvSpPr>
      <xdr:spPr>
        <a:xfrm>
          <a:off x="6924675" y="15963900"/>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 &gt;&gt;</a:t>
          </a:r>
        </a:p>
        <a:p>
          <a:pPr algn="ctr"/>
          <a:endParaRPr lang="es-PR" sz="2000" i="1">
            <a:solidFill>
              <a:schemeClr val="bg1"/>
            </a:solidFill>
            <a:latin typeface="Berlin Sans FB Demi" panose="020E0802020502020306" pitchFamily="34" charset="0"/>
          </a:endParaRPr>
        </a:p>
      </xdr:txBody>
    </xdr:sp>
    <xdr:clientData/>
  </xdr:twoCellAnchor>
  <xdr:twoCellAnchor>
    <xdr:from>
      <xdr:col>0</xdr:col>
      <xdr:colOff>85725</xdr:colOff>
      <xdr:row>65</xdr:row>
      <xdr:rowOff>152400</xdr:rowOff>
    </xdr:from>
    <xdr:to>
      <xdr:col>0</xdr:col>
      <xdr:colOff>3048000</xdr:colOff>
      <xdr:row>69</xdr:row>
      <xdr:rowOff>9524</xdr:rowOff>
    </xdr:to>
    <xdr:sp macro="" textlink="">
      <xdr:nvSpPr>
        <xdr:cNvPr id="6" name="Flowchart: Alternate Process 5">
          <a:hlinkClick xmlns:r="http://schemas.openxmlformats.org/officeDocument/2006/relationships" r:id="rId3"/>
          <a:extLst>
            <a:ext uri="{FF2B5EF4-FFF2-40B4-BE49-F238E27FC236}">
              <a16:creationId xmlns:a16="http://schemas.microsoft.com/office/drawing/2014/main" id="{5FC0CC64-7B9E-4D49-AC7E-A502CAE957FE}"/>
            </a:ext>
          </a:extLst>
        </xdr:cNvPr>
        <xdr:cNvSpPr/>
      </xdr:nvSpPr>
      <xdr:spPr>
        <a:xfrm>
          <a:off x="85725" y="15963900"/>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a:t>
          </a:r>
          <a:r>
            <a:rPr lang="es-PR" sz="2000" i="1" baseline="0">
              <a:solidFill>
                <a:schemeClr val="bg1"/>
              </a:solidFill>
              <a:latin typeface="Berlin Sans FB Demi" panose="020E0802020502020306" pitchFamily="34" charset="0"/>
            </a:rPr>
            <a:t> page</a:t>
          </a:r>
          <a:endParaRPr lang="es-PR" sz="2000" i="1">
            <a:solidFill>
              <a:schemeClr val="bg1"/>
            </a:solidFill>
            <a:latin typeface="Berlin Sans FB Demi" panose="020E0802020502020306"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673894</xdr:colOff>
      <xdr:row>77</xdr:row>
      <xdr:rowOff>209550</xdr:rowOff>
    </xdr:from>
    <xdr:to>
      <xdr:col>4</xdr:col>
      <xdr:colOff>1245394</xdr:colOff>
      <xdr:row>81</xdr:row>
      <xdr:rowOff>66675</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EE315907-3267-452A-B45F-2A802B98B6B6}"/>
            </a:ext>
          </a:extLst>
        </xdr:cNvPr>
        <xdr:cNvSpPr/>
      </xdr:nvSpPr>
      <xdr:spPr>
        <a:xfrm>
          <a:off x="5036344" y="19450050"/>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4</xdr:col>
      <xdr:colOff>2270579</xdr:colOff>
      <xdr:row>77</xdr:row>
      <xdr:rowOff>191407</xdr:rowOff>
    </xdr:from>
    <xdr:to>
      <xdr:col>6</xdr:col>
      <xdr:colOff>1384754</xdr:colOff>
      <xdr:row>81</xdr:row>
      <xdr:rowOff>48531</xdr:rowOff>
    </xdr:to>
    <xdr:sp macro="" textlink="">
      <xdr:nvSpPr>
        <xdr:cNvPr id="5" name="Flowchart: Alternate Process 4">
          <a:hlinkClick xmlns:r="http://schemas.openxmlformats.org/officeDocument/2006/relationships" r:id="rId2"/>
          <a:extLst>
            <a:ext uri="{FF2B5EF4-FFF2-40B4-BE49-F238E27FC236}">
              <a16:creationId xmlns:a16="http://schemas.microsoft.com/office/drawing/2014/main" id="{B99F8AEA-E4D0-4A54-B2D2-A89D43C91F45}"/>
            </a:ext>
          </a:extLst>
        </xdr:cNvPr>
        <xdr:cNvSpPr/>
      </xdr:nvSpPr>
      <xdr:spPr>
        <a:xfrm>
          <a:off x="10217150" y="19549836"/>
          <a:ext cx="3922033" cy="800552"/>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 </a:t>
          </a:r>
          <a:r>
            <a:rPr lang="es-PR" sz="2000">
              <a:solidFill>
                <a:schemeClr val="bg1"/>
              </a:solidFill>
              <a:latin typeface="Berlin Sans FB Demi" panose="020E0802020502020306" pitchFamily="34" charset="0"/>
            </a:rPr>
            <a:t>&gt;&gt;</a:t>
          </a:r>
        </a:p>
      </xdr:txBody>
    </xdr:sp>
    <xdr:clientData/>
  </xdr:twoCellAnchor>
  <xdr:twoCellAnchor>
    <xdr:from>
      <xdr:col>0</xdr:col>
      <xdr:colOff>1657350</xdr:colOff>
      <xdr:row>77</xdr:row>
      <xdr:rowOff>209550</xdr:rowOff>
    </xdr:from>
    <xdr:to>
      <xdr:col>2</xdr:col>
      <xdr:colOff>257175</xdr:colOff>
      <xdr:row>81</xdr:row>
      <xdr:rowOff>66674</xdr:rowOff>
    </xdr:to>
    <xdr:sp macro="" textlink="">
      <xdr:nvSpPr>
        <xdr:cNvPr id="6" name="Flowchart: Alternate Process 5">
          <a:hlinkClick xmlns:r="http://schemas.openxmlformats.org/officeDocument/2006/relationships" r:id="rId3"/>
          <a:extLst>
            <a:ext uri="{FF2B5EF4-FFF2-40B4-BE49-F238E27FC236}">
              <a16:creationId xmlns:a16="http://schemas.microsoft.com/office/drawing/2014/main" id="{D0E83185-B069-4716-A63A-828F88E10E3E}"/>
            </a:ext>
          </a:extLst>
        </xdr:cNvPr>
        <xdr:cNvSpPr/>
      </xdr:nvSpPr>
      <xdr:spPr>
        <a:xfrm>
          <a:off x="1657350" y="19450050"/>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3436144</xdr:colOff>
      <xdr:row>107</xdr:row>
      <xdr:rowOff>19050</xdr:rowOff>
    </xdr:from>
    <xdr:to>
      <xdr:col>2</xdr:col>
      <xdr:colOff>207169</xdr:colOff>
      <xdr:row>110</xdr:row>
      <xdr:rowOff>114300</xdr:rowOff>
    </xdr:to>
    <xdr:sp macro="" textlink="">
      <xdr:nvSpPr>
        <xdr:cNvPr id="4" name="Flowchart: Alternate Process 3">
          <a:hlinkClick xmlns:r="http://schemas.openxmlformats.org/officeDocument/2006/relationships" r:id="rId1"/>
          <a:extLst>
            <a:ext uri="{FF2B5EF4-FFF2-40B4-BE49-F238E27FC236}">
              <a16:creationId xmlns:a16="http://schemas.microsoft.com/office/drawing/2014/main" id="{C578A34E-FDB6-4A5D-BE56-FAD19C5497A4}"/>
            </a:ext>
          </a:extLst>
        </xdr:cNvPr>
        <xdr:cNvSpPr/>
      </xdr:nvSpPr>
      <xdr:spPr>
        <a:xfrm>
          <a:off x="3436144" y="26079450"/>
          <a:ext cx="3124200" cy="809625"/>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Table of Contents</a:t>
          </a:r>
        </a:p>
      </xdr:txBody>
    </xdr:sp>
    <xdr:clientData/>
  </xdr:twoCellAnchor>
  <xdr:twoCellAnchor>
    <xdr:from>
      <xdr:col>2</xdr:col>
      <xdr:colOff>542925</xdr:colOff>
      <xdr:row>107</xdr:row>
      <xdr:rowOff>19050</xdr:rowOff>
    </xdr:from>
    <xdr:to>
      <xdr:col>5</xdr:col>
      <xdr:colOff>38100</xdr:colOff>
      <xdr:row>110</xdr:row>
      <xdr:rowOff>114299</xdr:rowOff>
    </xdr:to>
    <xdr:sp macro="" textlink="">
      <xdr:nvSpPr>
        <xdr:cNvPr id="5" name="Flowchart: Alternate Process 4">
          <a:hlinkClick xmlns:r="http://schemas.openxmlformats.org/officeDocument/2006/relationships" r:id="rId2"/>
          <a:extLst>
            <a:ext uri="{FF2B5EF4-FFF2-40B4-BE49-F238E27FC236}">
              <a16:creationId xmlns:a16="http://schemas.microsoft.com/office/drawing/2014/main" id="{5B9C1212-031F-42E8-B50D-92F3C04903E5}"/>
            </a:ext>
          </a:extLst>
        </xdr:cNvPr>
        <xdr:cNvSpPr/>
      </xdr:nvSpPr>
      <xdr:spPr>
        <a:xfrm>
          <a:off x="6896100" y="26079450"/>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i="1">
              <a:solidFill>
                <a:schemeClr val="bg1"/>
              </a:solidFill>
              <a:latin typeface="Berlin Sans FB Demi" panose="020E0802020502020306" pitchFamily="34" charset="0"/>
            </a:rPr>
            <a:t>Next Page </a:t>
          </a:r>
          <a:r>
            <a:rPr lang="es-PR" sz="2000">
              <a:solidFill>
                <a:schemeClr val="bg1"/>
              </a:solidFill>
              <a:latin typeface="Berlin Sans FB Demi" panose="020E0802020502020306" pitchFamily="34" charset="0"/>
            </a:rPr>
            <a:t>&gt;&gt;</a:t>
          </a:r>
          <a:br>
            <a:rPr lang="es-PR" sz="2000">
              <a:solidFill>
                <a:schemeClr val="bg1"/>
              </a:solidFill>
              <a:latin typeface="Berlin Sans FB Demi" panose="020E0802020502020306" pitchFamily="34" charset="0"/>
            </a:rPr>
          </a:br>
          <a:endParaRPr lang="es-PR" sz="2000" i="1">
            <a:solidFill>
              <a:schemeClr val="bg1"/>
            </a:solidFill>
            <a:latin typeface="Berlin Sans FB Demi" panose="020E0802020502020306" pitchFamily="34" charset="0"/>
          </a:endParaRPr>
        </a:p>
      </xdr:txBody>
    </xdr:sp>
    <xdr:clientData/>
  </xdr:twoCellAnchor>
  <xdr:twoCellAnchor>
    <xdr:from>
      <xdr:col>0</xdr:col>
      <xdr:colOff>57150</xdr:colOff>
      <xdr:row>107</xdr:row>
      <xdr:rowOff>19050</xdr:rowOff>
    </xdr:from>
    <xdr:to>
      <xdr:col>0</xdr:col>
      <xdr:colOff>3019425</xdr:colOff>
      <xdr:row>110</xdr:row>
      <xdr:rowOff>114299</xdr:rowOff>
    </xdr:to>
    <xdr:sp macro="" textlink="">
      <xdr:nvSpPr>
        <xdr:cNvPr id="6" name="Flowchart: Alternate Process 5">
          <a:hlinkClick xmlns:r="http://schemas.openxmlformats.org/officeDocument/2006/relationships" r:id="rId3"/>
          <a:extLst>
            <a:ext uri="{FF2B5EF4-FFF2-40B4-BE49-F238E27FC236}">
              <a16:creationId xmlns:a16="http://schemas.microsoft.com/office/drawing/2014/main" id="{2D6014B6-21C9-4E68-96C4-3A063EEBCE31}"/>
            </a:ext>
          </a:extLst>
        </xdr:cNvPr>
        <xdr:cNvSpPr/>
      </xdr:nvSpPr>
      <xdr:spPr>
        <a:xfrm>
          <a:off x="57150" y="26079450"/>
          <a:ext cx="2962275" cy="809624"/>
        </a:xfrm>
        <a:prstGeom prst="flowChartAlternateProcess">
          <a:avLst/>
        </a:prstGeom>
        <a:solidFill>
          <a:srgbClr val="00660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R" sz="2000">
              <a:solidFill>
                <a:schemeClr val="bg1"/>
              </a:solidFill>
              <a:latin typeface="Berlin Sans FB Demi" panose="020E0802020502020306" pitchFamily="34" charset="0"/>
            </a:rPr>
            <a:t>&lt;&lt; </a:t>
          </a:r>
          <a:r>
            <a:rPr lang="es-PR" sz="2000" i="1">
              <a:solidFill>
                <a:schemeClr val="bg1"/>
              </a:solidFill>
              <a:latin typeface="Berlin Sans FB Demi" panose="020E0802020502020306" pitchFamily="34" charset="0"/>
            </a:rPr>
            <a:t>Previous Page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mercadeoagricolapr.com/wp-content/uploads/2019/11/Farm-Finance-Scorecard-Spanish.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6C6C6"/>
  </sheetPr>
  <dimension ref="Z12"/>
  <sheetViews>
    <sheetView showGridLines="0" topLeftCell="A3" zoomScale="90" zoomScaleNormal="90" workbookViewId="0">
      <selection activeCell="C19" sqref="C19"/>
    </sheetView>
  </sheetViews>
  <sheetFormatPr baseColWidth="10" defaultColWidth="9.1640625" defaultRowHeight="15" x14ac:dyDescent="0.2"/>
  <cols>
    <col min="1" max="16384" width="9.1640625" style="94"/>
  </cols>
  <sheetData>
    <row r="12" spans="26:26" x14ac:dyDescent="0.2">
      <c r="Z12" s="93"/>
    </row>
  </sheetData>
  <printOptions horizontalCentered="1" verticalCentered="1"/>
  <pageMargins left="0.7" right="0.7" top="0.75" bottom="0.75" header="0.3" footer="0.3"/>
  <pageSetup scale="4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6600"/>
  </sheetPr>
  <dimension ref="A1:N13"/>
  <sheetViews>
    <sheetView zoomScale="130" zoomScaleNormal="130" workbookViewId="0"/>
  </sheetViews>
  <sheetFormatPr baseColWidth="10" defaultColWidth="9.1640625" defaultRowHeight="18" x14ac:dyDescent="0.2"/>
  <cols>
    <col min="1" max="1" width="68.83203125" style="79" customWidth="1"/>
    <col min="2" max="2" width="14.83203125" style="99" customWidth="1"/>
    <col min="3" max="3" width="5.6640625" style="99" customWidth="1"/>
    <col min="4" max="4" width="16.5" style="99" customWidth="1"/>
    <col min="5" max="5" width="5.6640625" style="99" customWidth="1"/>
    <col min="6" max="6" width="22.1640625" style="99" bestFit="1" customWidth="1"/>
    <col min="7" max="7" width="5.6640625" style="99" customWidth="1"/>
    <col min="8" max="16384" width="9.1640625" style="79"/>
  </cols>
  <sheetData>
    <row r="1" spans="1:14" x14ac:dyDescent="0.2">
      <c r="B1" s="98">
        <f>IFERROR('Business Info.'!$B$19," ")</f>
        <v>0</v>
      </c>
      <c r="C1" s="98"/>
      <c r="D1" s="98">
        <f>IFERROR('Business Info.'!$B$20," ")</f>
        <v>0</v>
      </c>
      <c r="E1" s="99" t="s">
        <v>16</v>
      </c>
      <c r="F1" s="98">
        <f>IFERROR('Business Info.'!$B$21," ")</f>
        <v>0</v>
      </c>
      <c r="G1" s="99" t="s">
        <v>16</v>
      </c>
    </row>
    <row r="2" spans="1:14" ht="20" x14ac:dyDescent="0.2">
      <c r="A2" s="147" t="s">
        <v>127</v>
      </c>
    </row>
    <row r="3" spans="1:14" ht="38.25" customHeight="1" x14ac:dyDescent="0.2">
      <c r="A3" s="79" t="s">
        <v>128</v>
      </c>
      <c r="B3" s="148" t="str">
        <f>IFERROR('Balance Sheet'!B27/'Balance Sheet'!F27,"-")</f>
        <v>-</v>
      </c>
      <c r="C3" s="149"/>
      <c r="D3" s="148" t="str">
        <f>IFERROR('Balance Sheet'!C27/'Balance Sheet'!G27,"-")</f>
        <v>-</v>
      </c>
      <c r="E3" s="140" t="str">
        <f>IFERROR(D3-B3," ")</f>
        <v xml:space="preserve"> </v>
      </c>
      <c r="F3" s="148" t="str">
        <f>IFERROR('Balance Sheet'!D27/'Balance Sheet'!H27,"-")</f>
        <v>-</v>
      </c>
      <c r="G3" s="150" t="str">
        <f>IFERROR(F3-D3," ")</f>
        <v xml:space="preserve"> </v>
      </c>
      <c r="N3" s="151"/>
    </row>
    <row r="4" spans="1:14" ht="37.5" customHeight="1" x14ac:dyDescent="0.2">
      <c r="A4" s="79" t="s">
        <v>129</v>
      </c>
      <c r="B4" s="139">
        <f>'Balance Sheet'!B27-'Balance Sheet'!F27</f>
        <v>0</v>
      </c>
      <c r="C4" s="139"/>
      <c r="D4" s="139">
        <f>'Balance Sheet'!C27-'Balance Sheet'!G27</f>
        <v>0</v>
      </c>
      <c r="E4" s="150">
        <f>IFERROR(D4-B4," ")</f>
        <v>0</v>
      </c>
      <c r="F4" s="139">
        <f>'Balance Sheet'!D27-'Balance Sheet'!H27</f>
        <v>0</v>
      </c>
      <c r="G4" s="150">
        <f>IFERROR(F4-D4," ")</f>
        <v>0</v>
      </c>
    </row>
    <row r="5" spans="1:14" ht="38.25" customHeight="1" x14ac:dyDescent="0.2">
      <c r="A5" s="79" t="s">
        <v>130</v>
      </c>
      <c r="B5" s="143" t="str">
        <f>IFERROR(B4/'Income Statement'!B22,"-")</f>
        <v>-</v>
      </c>
      <c r="C5" s="143"/>
      <c r="D5" s="143" t="str">
        <f>IFERROR(D4/'Income Statement'!C22,"-")</f>
        <v>-</v>
      </c>
      <c r="E5" s="140" t="str">
        <f>IFERROR(D5-B5," ")</f>
        <v xml:space="preserve"> </v>
      </c>
      <c r="F5" s="143" t="str">
        <f>IFERROR(F4/'Income Statement'!D22,"-")</f>
        <v>-</v>
      </c>
      <c r="G5" s="150" t="str">
        <f>IFERROR(F5-D5," ")</f>
        <v xml:space="preserve"> </v>
      </c>
    </row>
    <row r="6" spans="1:14" ht="23" x14ac:dyDescent="0.2">
      <c r="E6" s="152"/>
      <c r="G6" s="152"/>
    </row>
    <row r="7" spans="1:14" ht="23" x14ac:dyDescent="0.2">
      <c r="A7" s="138" t="s">
        <v>154</v>
      </c>
      <c r="E7" s="152"/>
      <c r="G7" s="152"/>
    </row>
    <row r="8" spans="1:14" ht="37.5" customHeight="1" x14ac:dyDescent="0.2">
      <c r="A8" s="79" t="s">
        <v>131</v>
      </c>
      <c r="B8" s="143" t="str">
        <f>IFERROR('Balance Sheet'!F73/'Balance Sheet'!B73,"-")</f>
        <v>-</v>
      </c>
      <c r="C8" s="143"/>
      <c r="D8" s="143" t="str">
        <f>IFERROR('Balance Sheet'!G73/'Balance Sheet'!C73,"-")</f>
        <v>-</v>
      </c>
      <c r="E8" s="144" t="str">
        <f>IFERROR(D8-B8," ")</f>
        <v xml:space="preserve"> </v>
      </c>
      <c r="F8" s="143" t="str">
        <f>IFERROR('Balance Sheet'!H73/'Balance Sheet'!D73,"-")</f>
        <v>-</v>
      </c>
      <c r="G8" s="144" t="str">
        <f>IFERROR(F8-D8," ")</f>
        <v xml:space="preserve"> </v>
      </c>
    </row>
    <row r="9" spans="1:14" ht="38.25" customHeight="1" x14ac:dyDescent="0.2">
      <c r="A9" s="79" t="s">
        <v>132</v>
      </c>
      <c r="B9" s="153" t="str">
        <f>IFERROR('Balance Sheet'!F75:F75/'Balance Sheet'!B73,"-")</f>
        <v>-</v>
      </c>
      <c r="C9" s="143"/>
      <c r="D9" s="153" t="str">
        <f>IFERROR('Balance Sheet'!G75:G75/'Balance Sheet'!C73,"-")</f>
        <v>-</v>
      </c>
      <c r="E9" s="140" t="str">
        <f>IFERROR(D9-B9," ")</f>
        <v xml:space="preserve"> </v>
      </c>
      <c r="F9" s="153" t="str">
        <f>IFERROR('Balance Sheet'!H75:H75/'Balance Sheet'!D73,"-")</f>
        <v>-</v>
      </c>
      <c r="G9" s="140" t="str">
        <f>IFERROR(F9-D9," ")</f>
        <v xml:space="preserve"> </v>
      </c>
    </row>
    <row r="10" spans="1:14" ht="37.5" customHeight="1" x14ac:dyDescent="0.2">
      <c r="A10" s="79" t="s">
        <v>133</v>
      </c>
      <c r="B10" s="154" t="str">
        <f>IFERROR('Balance Sheet'!F73/'Balance Sheet'!F75:F75,"-")</f>
        <v>-</v>
      </c>
      <c r="C10" s="154"/>
      <c r="D10" s="154" t="str">
        <f>IFERROR('Balance Sheet'!G73/'Balance Sheet'!G75:G75,"-")</f>
        <v>-</v>
      </c>
      <c r="E10" s="144" t="str">
        <f>IFERROR(D10-B10," ")</f>
        <v xml:space="preserve"> </v>
      </c>
      <c r="F10" s="154" t="str">
        <f>IFERROR('Balance Sheet'!H73/'Balance Sheet'!H75:H75,"-")</f>
        <v>-</v>
      </c>
      <c r="G10" s="144" t="str">
        <f>IFERROR(F10-D10," ")</f>
        <v xml:space="preserve"> </v>
      </c>
    </row>
    <row r="12" spans="1:14" x14ac:dyDescent="0.2">
      <c r="A12" s="90" t="s">
        <v>134</v>
      </c>
    </row>
    <row r="13" spans="1:14" x14ac:dyDescent="0.2">
      <c r="A13" s="90" t="s">
        <v>10</v>
      </c>
    </row>
  </sheetData>
  <sheetProtection formatCells="0" formatColumns="0" formatRows="0" insertColumns="0" insertRows="0" insertHyperlinks="0" deleteColumns="0" deleteRows="0" sort="0" autoFilter="0" pivotTables="0"/>
  <conditionalFormatting sqref="B3">
    <cfRule type="cellIs" priority="73" stopIfTrue="1" operator="equal">
      <formula>"-"</formula>
    </cfRule>
    <cfRule type="cellIs" dxfId="118" priority="77" operator="lessThan">
      <formula>1.3</formula>
    </cfRule>
    <cfRule type="cellIs" dxfId="117" priority="78" operator="lessThan">
      <formula>2</formula>
    </cfRule>
    <cfRule type="cellIs" dxfId="116" priority="79" operator="greaterThanOrEqual">
      <formula>2</formula>
    </cfRule>
  </conditionalFormatting>
  <conditionalFormatting sqref="B5">
    <cfRule type="cellIs" priority="13" stopIfTrue="1" operator="equal">
      <formula>"-"</formula>
    </cfRule>
    <cfRule type="cellIs" dxfId="115" priority="14" operator="lessThan">
      <formula>10%</formula>
    </cfRule>
    <cfRule type="cellIs" dxfId="114" priority="15" operator="lessThan">
      <formula>30%</formula>
    </cfRule>
    <cfRule type="cellIs" dxfId="113" priority="16" operator="greaterThanOrEqual">
      <formula>30%</formula>
    </cfRule>
  </conditionalFormatting>
  <conditionalFormatting sqref="B8">
    <cfRule type="cellIs" dxfId="112" priority="50" operator="greaterThan">
      <formula>60%</formula>
    </cfRule>
    <cfRule type="cellIs" dxfId="111" priority="51" operator="greaterThan">
      <formula>30%</formula>
    </cfRule>
    <cfRule type="cellIs" dxfId="110" priority="52" operator="lessThanOrEqual">
      <formula>30%</formula>
    </cfRule>
  </conditionalFormatting>
  <conditionalFormatting sqref="B8:B10">
    <cfRule type="cellIs" priority="9" stopIfTrue="1" operator="equal">
      <formula>"-"</formula>
    </cfRule>
  </conditionalFormatting>
  <conditionalFormatting sqref="B9">
    <cfRule type="cellIs" dxfId="109" priority="10" operator="lessThan">
      <formula>40%</formula>
    </cfRule>
    <cfRule type="cellIs" dxfId="108" priority="11" operator="lessThan">
      <formula>70%</formula>
    </cfRule>
    <cfRule type="cellIs" dxfId="107" priority="12" operator="greaterThanOrEqual">
      <formula>70%</formula>
    </cfRule>
  </conditionalFormatting>
  <conditionalFormatting sqref="B10">
    <cfRule type="cellIs" dxfId="106" priority="26" operator="greaterThan">
      <formula>1.5</formula>
    </cfRule>
    <cfRule type="cellIs" dxfId="105" priority="27" operator="greaterThan">
      <formula>0.43</formula>
    </cfRule>
    <cfRule type="cellIs" dxfId="104" priority="28" operator="lessThanOrEqual">
      <formula>0.43</formula>
    </cfRule>
  </conditionalFormatting>
  <conditionalFormatting sqref="D3">
    <cfRule type="cellIs" priority="69" stopIfTrue="1" operator="equal">
      <formula>"-"</formula>
    </cfRule>
    <cfRule type="cellIs" dxfId="103" priority="70" operator="lessThan">
      <formula>1.3</formula>
    </cfRule>
    <cfRule type="cellIs" dxfId="102" priority="71" operator="lessThan">
      <formula>2</formula>
    </cfRule>
    <cfRule type="cellIs" dxfId="101" priority="72" operator="greaterThanOrEqual">
      <formula>2</formula>
    </cfRule>
  </conditionalFormatting>
  <conditionalFormatting sqref="D5">
    <cfRule type="cellIs" priority="57" stopIfTrue="1" operator="equal">
      <formula>"-"</formula>
    </cfRule>
    <cfRule type="cellIs" dxfId="100" priority="58" operator="lessThan">
      <formula>10%</formula>
    </cfRule>
    <cfRule type="cellIs" dxfId="99" priority="59" operator="lessThan">
      <formula>30%</formula>
    </cfRule>
    <cfRule type="cellIs" dxfId="98" priority="60" operator="greaterThanOrEqual">
      <formula>30%</formula>
    </cfRule>
  </conditionalFormatting>
  <conditionalFormatting sqref="D8">
    <cfRule type="cellIs" dxfId="97" priority="46" operator="greaterThan">
      <formula>60%</formula>
    </cfRule>
    <cfRule type="cellIs" dxfId="96" priority="47" operator="greaterThan">
      <formula>30%</formula>
    </cfRule>
    <cfRule type="cellIs" dxfId="95" priority="48" operator="lessThanOrEqual">
      <formula>30%</formula>
    </cfRule>
  </conditionalFormatting>
  <conditionalFormatting sqref="D8:D10">
    <cfRule type="cellIs" priority="5" stopIfTrue="1" operator="equal">
      <formula>"-"</formula>
    </cfRule>
  </conditionalFormatting>
  <conditionalFormatting sqref="D9">
    <cfRule type="cellIs" dxfId="94" priority="6" operator="lessThan">
      <formula>40%</formula>
    </cfRule>
    <cfRule type="cellIs" dxfId="93" priority="7" operator="lessThan">
      <formula>70%</formula>
    </cfRule>
    <cfRule type="cellIs" dxfId="92" priority="8" operator="greaterThanOrEqual">
      <formula>70%</formula>
    </cfRule>
  </conditionalFormatting>
  <conditionalFormatting sqref="D10">
    <cfRule type="cellIs" dxfId="91" priority="22" operator="greaterThan">
      <formula>1.5</formula>
    </cfRule>
    <cfRule type="cellIs" dxfId="90" priority="23" operator="greaterThan">
      <formula>0.43</formula>
    </cfRule>
    <cfRule type="cellIs" dxfId="89" priority="24" operator="lessThanOrEqual">
      <formula>0.43</formula>
    </cfRule>
  </conditionalFormatting>
  <conditionalFormatting sqref="F3">
    <cfRule type="cellIs" priority="65" stopIfTrue="1" operator="equal">
      <formula>"-"</formula>
    </cfRule>
    <cfRule type="cellIs" dxfId="88" priority="66" operator="lessThan">
      <formula>1.3</formula>
    </cfRule>
    <cfRule type="cellIs" dxfId="87" priority="67" operator="lessThan">
      <formula>2</formula>
    </cfRule>
    <cfRule type="cellIs" dxfId="86" priority="68" operator="greaterThanOrEqual">
      <formula>2</formula>
    </cfRule>
  </conditionalFormatting>
  <conditionalFormatting sqref="F5">
    <cfRule type="cellIs" priority="53" stopIfTrue="1" operator="equal">
      <formula>"-"</formula>
    </cfRule>
    <cfRule type="cellIs" dxfId="85" priority="54" operator="lessThan">
      <formula>10%</formula>
    </cfRule>
    <cfRule type="cellIs" dxfId="84" priority="55" operator="lessThan">
      <formula>30%</formula>
    </cfRule>
    <cfRule type="cellIs" dxfId="83" priority="56" operator="greaterThanOrEqual">
      <formula>30%</formula>
    </cfRule>
  </conditionalFormatting>
  <conditionalFormatting sqref="F8">
    <cfRule type="cellIs" dxfId="82" priority="42" operator="greaterThan">
      <formula>60%</formula>
    </cfRule>
    <cfRule type="cellIs" dxfId="81" priority="43" operator="greaterThan">
      <formula>30%</formula>
    </cfRule>
    <cfRule type="cellIs" dxfId="80" priority="44" operator="lessThanOrEqual">
      <formula>30%</formula>
    </cfRule>
  </conditionalFormatting>
  <conditionalFormatting sqref="F8:F10">
    <cfRule type="cellIs" priority="1" stopIfTrue="1" operator="equal">
      <formula>"-"</formula>
    </cfRule>
  </conditionalFormatting>
  <conditionalFormatting sqref="F9">
    <cfRule type="cellIs" dxfId="79" priority="2" operator="lessThan">
      <formula>40%</formula>
    </cfRule>
    <cfRule type="cellIs" dxfId="78" priority="3" operator="lessThan">
      <formula>70%</formula>
    </cfRule>
    <cfRule type="cellIs" dxfId="77" priority="4" operator="greaterThanOrEqual">
      <formula>70%</formula>
    </cfRule>
  </conditionalFormatting>
  <conditionalFormatting sqref="F10">
    <cfRule type="cellIs" dxfId="76" priority="18" operator="greaterThan">
      <formula>1.5</formula>
    </cfRule>
    <cfRule type="cellIs" dxfId="75" priority="19" operator="greaterThan">
      <formula>0.43</formula>
    </cfRule>
    <cfRule type="cellIs" dxfId="74" priority="20" operator="lessThanOrEqual">
      <formula>0.43</formula>
    </cfRule>
  </conditionalFormatting>
  <printOptions horizontalCentered="1" verticalCentered="1"/>
  <pageMargins left="0.7" right="0.7" top="0.75" bottom="0.75" header="0.3" footer="0.3"/>
  <pageSetup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L20"/>
  <sheetViews>
    <sheetView zoomScale="70" zoomScaleNormal="70" workbookViewId="0"/>
  </sheetViews>
  <sheetFormatPr baseColWidth="10" defaultColWidth="9.1640625" defaultRowHeight="18" x14ac:dyDescent="0.2"/>
  <cols>
    <col min="1" max="1" width="79.5" style="79" customWidth="1"/>
    <col min="2" max="2" width="18.5" style="99" customWidth="1"/>
    <col min="3" max="3" width="5.6640625" style="99" customWidth="1"/>
    <col min="4" max="4" width="16.5" style="99" customWidth="1"/>
    <col min="5" max="5" width="5.6640625" style="99" customWidth="1"/>
    <col min="6" max="6" width="22.1640625" style="99" bestFit="1" customWidth="1"/>
    <col min="7" max="7" width="5.6640625" style="79" customWidth="1"/>
    <col min="8" max="16384" width="9.1640625" style="79"/>
  </cols>
  <sheetData>
    <row r="1" spans="1:12" ht="27" customHeight="1" x14ac:dyDescent="0.2">
      <c r="B1" s="98">
        <f>IFERROR('Business Info.'!$B$19," ")</f>
        <v>0</v>
      </c>
      <c r="C1" s="98"/>
      <c r="D1" s="98">
        <f>IFERROR('Business Info.'!$B$20," ")</f>
        <v>0</v>
      </c>
      <c r="E1" s="99" t="s">
        <v>16</v>
      </c>
      <c r="F1" s="98">
        <f>IFERROR('Business Info.'!$B$21," ")</f>
        <v>0</v>
      </c>
      <c r="G1" s="99" t="s">
        <v>16</v>
      </c>
      <c r="L1" s="98"/>
    </row>
    <row r="2" spans="1:12" ht="27" customHeight="1" x14ac:dyDescent="0.2">
      <c r="A2" s="138" t="s">
        <v>155</v>
      </c>
    </row>
    <row r="3" spans="1:12" ht="27" customHeight="1" x14ac:dyDescent="0.2">
      <c r="A3" s="79" t="s">
        <v>156</v>
      </c>
      <c r="B3" s="139">
        <f>(SUM('Income Statement'!B9:B10))-SUM('Income Statement'!B25:B26)-SUM('Income Statement'!B28:B43)-'Income Statement'!B48-SUM('Income Statement'!B12:B13)</f>
        <v>0</v>
      </c>
      <c r="C3" s="139"/>
      <c r="D3" s="139">
        <f>(SUM('Income Statement'!C9:C10))-SUM('Income Statement'!C25:C26)-SUM('Income Statement'!C28:C43)-'Income Statement'!C48-SUM('Income Statement'!C12:C13)</f>
        <v>0</v>
      </c>
      <c r="E3" s="140">
        <f>IFERROR(D3-B3," ")</f>
        <v>0</v>
      </c>
      <c r="F3" s="139">
        <f>(SUM('Income Statement'!D9:D10))-SUM('Income Statement'!D25:D26)-SUM('Income Statement'!D28:D43)-'Income Statement'!D48-SUM('Income Statement'!D12:D13)</f>
        <v>0</v>
      </c>
      <c r="G3" s="140">
        <f>IFERROR(F3-D3," ")</f>
        <v>0</v>
      </c>
    </row>
    <row r="4" spans="1:12" ht="27" customHeight="1" x14ac:dyDescent="0.2">
      <c r="A4" s="79" t="s">
        <v>157</v>
      </c>
      <c r="B4" s="139">
        <f>B3+'Income Statement'!B51-'Income Statement'!B38</f>
        <v>0</v>
      </c>
      <c r="C4" s="139"/>
      <c r="D4" s="139">
        <f>D3+'Income Statement'!C51-'Income Statement'!C38</f>
        <v>0</v>
      </c>
      <c r="E4" s="140">
        <f t="shared" ref="E4:G5" si="0">IFERROR(D4-B4," ")</f>
        <v>0</v>
      </c>
      <c r="F4" s="139">
        <f>F3+'Income Statement'!D51-'Income Statement'!D38</f>
        <v>0</v>
      </c>
      <c r="G4" s="140">
        <f t="shared" si="0"/>
        <v>0</v>
      </c>
    </row>
    <row r="5" spans="1:12" ht="27" customHeight="1" x14ac:dyDescent="0.2">
      <c r="A5" s="79" t="s">
        <v>158</v>
      </c>
      <c r="B5" s="141" t="str">
        <f>IFERROR(B4/AVERAGE('Balance Sheet'!$B$73:$D$73),"-")</f>
        <v>-</v>
      </c>
      <c r="C5" s="141"/>
      <c r="D5" s="141" t="str">
        <f>IFERROR(D4/AVERAGE('Balance Sheet'!$B$73:$D$73),"-")</f>
        <v>-</v>
      </c>
      <c r="E5" s="140" t="str">
        <f t="shared" si="0"/>
        <v xml:space="preserve"> </v>
      </c>
      <c r="F5" s="141" t="str">
        <f>IFERROR(F4/AVERAGE('Balance Sheet'!$B$73:$D$73),"-")</f>
        <v>-</v>
      </c>
      <c r="G5" s="140" t="str">
        <f t="shared" si="0"/>
        <v xml:space="preserve"> </v>
      </c>
    </row>
    <row r="6" spans="1:12" ht="27" customHeight="1" x14ac:dyDescent="0.2">
      <c r="G6" s="99"/>
    </row>
    <row r="7" spans="1:12" ht="27" customHeight="1" x14ac:dyDescent="0.2">
      <c r="A7" s="79" t="s">
        <v>159</v>
      </c>
      <c r="B7" s="139">
        <f>B3-'Income Statement'!B38</f>
        <v>0</v>
      </c>
      <c r="C7" s="139"/>
      <c r="D7" s="139">
        <f>D3-'Income Statement'!C38</f>
        <v>0</v>
      </c>
      <c r="E7" s="140">
        <f t="shared" ref="E7:G17" si="1">IFERROR(D7-B7," ")</f>
        <v>0</v>
      </c>
      <c r="F7" s="139">
        <f>F3-'Income Statement'!D38</f>
        <v>0</v>
      </c>
      <c r="G7" s="140">
        <f t="shared" si="1"/>
        <v>0</v>
      </c>
    </row>
    <row r="8" spans="1:12" ht="27" customHeight="1" x14ac:dyDescent="0.2">
      <c r="A8" s="79" t="s">
        <v>160</v>
      </c>
      <c r="B8" s="141" t="str">
        <f>IFERROR(B7/'Balance Sheet'!F75:F75,"-")</f>
        <v>-</v>
      </c>
      <c r="C8" s="141"/>
      <c r="D8" s="141" t="str">
        <f>IFERROR(D7/'Balance Sheet'!G75:G75,"-")</f>
        <v>-</v>
      </c>
      <c r="E8" s="140" t="str">
        <f t="shared" si="1"/>
        <v xml:space="preserve"> </v>
      </c>
      <c r="F8" s="141" t="str">
        <f>IFERROR(F7/'Balance Sheet'!H75:H75,"-")</f>
        <v>-</v>
      </c>
      <c r="G8" s="140" t="str">
        <f t="shared" si="1"/>
        <v xml:space="preserve"> </v>
      </c>
    </row>
    <row r="9" spans="1:12" ht="27" customHeight="1" x14ac:dyDescent="0.2">
      <c r="G9" s="99"/>
    </row>
    <row r="10" spans="1:12" ht="27" customHeight="1" x14ac:dyDescent="0.2">
      <c r="A10" s="79" t="s">
        <v>161</v>
      </c>
      <c r="B10" s="139">
        <f>(SUM('Income Statement'!B9:B10))+SUM('Income Statement'!B12:B13)-'Income Statement'!B25-'Income Statement'!B26</f>
        <v>0</v>
      </c>
      <c r="C10" s="139"/>
      <c r="D10" s="139">
        <f>(SUM('Income Statement'!C9:C10))+SUM('Income Statement'!C12:C13)-'Income Statement'!C25-'Income Statement'!C26</f>
        <v>0</v>
      </c>
      <c r="E10" s="140">
        <f t="shared" si="1"/>
        <v>0</v>
      </c>
      <c r="F10" s="139">
        <f>(SUM('Income Statement'!D9:D10))+SUM('Income Statement'!D12:D13)-'Income Statement'!D25-'Income Statement'!D26</f>
        <v>0</v>
      </c>
      <c r="G10" s="140">
        <f t="shared" si="1"/>
        <v>0</v>
      </c>
    </row>
    <row r="11" spans="1:12" ht="27" customHeight="1" x14ac:dyDescent="0.2">
      <c r="A11" s="79" t="s">
        <v>162</v>
      </c>
      <c r="B11" s="141" t="str">
        <f>IFERROR(B4/B10,"-")</f>
        <v>-</v>
      </c>
      <c r="C11" s="141"/>
      <c r="D11" s="141" t="str">
        <f>IFERROR(D4/D10,"-")</f>
        <v>-</v>
      </c>
      <c r="E11" s="140" t="str">
        <f t="shared" si="1"/>
        <v xml:space="preserve"> </v>
      </c>
      <c r="F11" s="141" t="str">
        <f>IFERROR(F4/F10,"-")</f>
        <v>-</v>
      </c>
      <c r="G11" s="140" t="str">
        <f t="shared" si="1"/>
        <v xml:space="preserve"> </v>
      </c>
    </row>
    <row r="12" spans="1:12" ht="27" customHeight="1" x14ac:dyDescent="0.2">
      <c r="G12" s="99"/>
    </row>
    <row r="13" spans="1:12" ht="27" customHeight="1" x14ac:dyDescent="0.2">
      <c r="A13" s="79" t="s">
        <v>163</v>
      </c>
      <c r="B13" s="99" t="s">
        <v>1</v>
      </c>
      <c r="D13" s="141" t="str">
        <f>IFERROR(D10/AVERAGE('Balance Sheet'!$B$73:$C$73),"-")</f>
        <v>-</v>
      </c>
      <c r="E13" s="142" t="str">
        <f t="shared" si="1"/>
        <v xml:space="preserve"> </v>
      </c>
      <c r="F13" s="141" t="str">
        <f>IFERROR(F10/AVERAGE('Balance Sheet'!$C$73:$D$73),"-")</f>
        <v>-</v>
      </c>
      <c r="G13" s="140" t="str">
        <f t="shared" si="1"/>
        <v xml:space="preserve"> </v>
      </c>
    </row>
    <row r="14" spans="1:12" ht="27" customHeight="1" x14ac:dyDescent="0.2">
      <c r="A14" s="79" t="s">
        <v>164</v>
      </c>
      <c r="B14" s="143" t="str">
        <f>IFERROR((('Income Statement'!B52-'Income Statement'!B49-'Income Statement'!B51-'Income Statement'!B48)/'Income Statement'!B22),"-")</f>
        <v>-</v>
      </c>
      <c r="C14" s="143"/>
      <c r="D14" s="143" t="str">
        <f>IFERROR((('Income Statement'!C52-'Income Statement'!C49-'Income Statement'!C51-'Income Statement'!C48)/'Income Statement'!C22),"-")</f>
        <v>-</v>
      </c>
      <c r="E14" s="140" t="str">
        <f t="shared" si="1"/>
        <v xml:space="preserve"> </v>
      </c>
      <c r="F14" s="143" t="str">
        <f>IFERROR((('Income Statement'!D52-'Income Statement'!D49-'Income Statement'!D51-'Income Statement'!D48)/'Income Statement'!D22),"-")</f>
        <v>-</v>
      </c>
      <c r="G14" s="140" t="str">
        <f t="shared" si="1"/>
        <v xml:space="preserve"> </v>
      </c>
    </row>
    <row r="15" spans="1:12" ht="27" customHeight="1" x14ac:dyDescent="0.2">
      <c r="A15" s="79" t="s">
        <v>165</v>
      </c>
      <c r="B15" s="141" t="str">
        <f>IFERROR(('Income Statement'!B48/'Income Statement'!B22),"-")</f>
        <v>-</v>
      </c>
      <c r="C15" s="143"/>
      <c r="D15" s="141" t="str">
        <f>IFERROR(('Income Statement'!C48/'Income Statement'!C22),"-")</f>
        <v>-</v>
      </c>
      <c r="E15" s="144" t="str">
        <f t="shared" si="1"/>
        <v xml:space="preserve"> </v>
      </c>
      <c r="F15" s="141" t="str">
        <f>IFERROR(('Income Statement'!D48/'Income Statement'!D22),"-")</f>
        <v>-</v>
      </c>
      <c r="G15" s="144" t="str">
        <f>IFERROR(F15-D15," ")</f>
        <v xml:space="preserve"> </v>
      </c>
    </row>
    <row r="16" spans="1:12" ht="27" customHeight="1" x14ac:dyDescent="0.2">
      <c r="A16" s="79" t="s">
        <v>166</v>
      </c>
      <c r="B16" s="141" t="str">
        <f>IFERROR(('Income Statement'!B51/'Income Statement'!B22),"-")</f>
        <v>-</v>
      </c>
      <c r="C16" s="143"/>
      <c r="D16" s="141" t="str">
        <f>IFERROR(('Income Statement'!C51/'Income Statement'!C22),"-")</f>
        <v>-</v>
      </c>
      <c r="E16" s="144" t="str">
        <f t="shared" si="1"/>
        <v xml:space="preserve"> </v>
      </c>
      <c r="F16" s="141" t="str">
        <f>IFERROR(('Income Statement'!D51/'Income Statement'!D22),"-")</f>
        <v>-</v>
      </c>
      <c r="G16" s="144" t="str">
        <f>IFERROR(F16-D16," ")</f>
        <v xml:space="preserve"> </v>
      </c>
    </row>
    <row r="17" spans="1:7" ht="27" customHeight="1" x14ac:dyDescent="0.2">
      <c r="A17" s="79" t="s">
        <v>167</v>
      </c>
      <c r="B17" s="141" t="str">
        <f>IFERROR((B3/'Income Statement'!B22),"-")</f>
        <v>-</v>
      </c>
      <c r="C17" s="143"/>
      <c r="D17" s="141" t="str">
        <f>IFERROR((D3/'Income Statement'!C22),"-")</f>
        <v>-</v>
      </c>
      <c r="E17" s="140" t="str">
        <f t="shared" si="1"/>
        <v xml:space="preserve"> </v>
      </c>
      <c r="F17" s="141" t="str">
        <f>IFERROR((F3/'Income Statement'!D22),"-")</f>
        <v>-</v>
      </c>
      <c r="G17" s="140" t="str">
        <f t="shared" si="1"/>
        <v xml:space="preserve"> </v>
      </c>
    </row>
    <row r="19" spans="1:7" x14ac:dyDescent="0.2">
      <c r="A19" s="145" t="s">
        <v>134</v>
      </c>
    </row>
    <row r="20" spans="1:7" x14ac:dyDescent="0.2">
      <c r="A20" s="146" t="s">
        <v>10</v>
      </c>
    </row>
  </sheetData>
  <sheetProtection formatCells="0" formatColumns="0" formatRows="0" insertColumns="0" insertRows="0" insertHyperlinks="0" deleteColumns="0" deleteRows="0" sort="0" autoFilter="0" pivotTables="0"/>
  <conditionalFormatting sqref="B5">
    <cfRule type="cellIs" dxfId="73" priority="101" stopIfTrue="1" operator="equal">
      <formula>"-"</formula>
    </cfRule>
    <cfRule type="cellIs" dxfId="72" priority="102" operator="lessThan">
      <formula>0.04</formula>
    </cfRule>
    <cfRule type="cellIs" dxfId="71" priority="103" operator="lessThan">
      <formula>0.08</formula>
    </cfRule>
    <cfRule type="cellIs" dxfId="70" priority="104" operator="greaterThanOrEqual">
      <formula>0.08</formula>
    </cfRule>
  </conditionalFormatting>
  <conditionalFormatting sqref="B8">
    <cfRule type="cellIs" dxfId="69" priority="73" stopIfTrue="1" operator="equal">
      <formula>"-"</formula>
    </cfRule>
    <cfRule type="cellIs" dxfId="68" priority="74" operator="lessThan">
      <formula>3%</formula>
    </cfRule>
    <cfRule type="cellIs" dxfId="67" priority="75" operator="lessThan">
      <formula>10%</formula>
    </cfRule>
    <cfRule type="cellIs" dxfId="66" priority="76" operator="greaterThanOrEqual">
      <formula>10%</formula>
    </cfRule>
  </conditionalFormatting>
  <conditionalFormatting sqref="B11">
    <cfRule type="cellIs" dxfId="65" priority="61" stopIfTrue="1" operator="equal">
      <formula>"-"</formula>
    </cfRule>
    <cfRule type="cellIs" dxfId="64" priority="62" operator="lessThan">
      <formula>15%</formula>
    </cfRule>
    <cfRule type="cellIs" dxfId="63" priority="63" operator="lessThan">
      <formula>25%</formula>
    </cfRule>
    <cfRule type="cellIs" dxfId="62" priority="64" operator="greaterThanOrEqual">
      <formula>25%</formula>
    </cfRule>
  </conditionalFormatting>
  <conditionalFormatting sqref="B15">
    <cfRule type="cellIs" dxfId="61" priority="2" operator="greaterThan">
      <formula>80%</formula>
    </cfRule>
    <cfRule type="cellIs" dxfId="60" priority="3" operator="greaterThan">
      <formula>60%</formula>
    </cfRule>
    <cfRule type="cellIs" dxfId="59" priority="4" operator="lessThanOrEqual">
      <formula>60%</formula>
    </cfRule>
  </conditionalFormatting>
  <conditionalFormatting sqref="B15:B16">
    <cfRule type="cellIs" priority="1" stopIfTrue="1" operator="equal">
      <formula>"-"</formula>
    </cfRule>
  </conditionalFormatting>
  <conditionalFormatting sqref="B16">
    <cfRule type="cellIs" dxfId="58" priority="98" operator="greaterThan">
      <formula>10%</formula>
    </cfRule>
    <cfRule type="cellIs" dxfId="57" priority="99" operator="greaterThan">
      <formula>5%</formula>
    </cfRule>
    <cfRule type="cellIs" dxfId="56" priority="100" operator="lessThanOrEqual">
      <formula>5%</formula>
    </cfRule>
  </conditionalFormatting>
  <conditionalFormatting sqref="B17">
    <cfRule type="cellIs" dxfId="55" priority="13" stopIfTrue="1" operator="equal">
      <formula>"-"</formula>
    </cfRule>
    <cfRule type="cellIs" dxfId="54" priority="14" operator="lessThan">
      <formula>10%</formula>
    </cfRule>
    <cfRule type="cellIs" dxfId="53" priority="15" operator="lessThan">
      <formula>20%</formula>
    </cfRule>
    <cfRule type="cellIs" dxfId="52" priority="16" operator="greaterThanOrEqual">
      <formula>20%</formula>
    </cfRule>
  </conditionalFormatting>
  <conditionalFormatting sqref="D5">
    <cfRule type="cellIs" dxfId="51" priority="81" stopIfTrue="1" operator="equal">
      <formula>"-"</formula>
    </cfRule>
    <cfRule type="cellIs" dxfId="50" priority="82" operator="lessThan">
      <formula>0.04</formula>
    </cfRule>
    <cfRule type="cellIs" dxfId="49" priority="83" operator="lessThan">
      <formula>0.08</formula>
    </cfRule>
    <cfRule type="cellIs" dxfId="48" priority="84" operator="greaterThanOrEqual">
      <formula>0.08</formula>
    </cfRule>
  </conditionalFormatting>
  <conditionalFormatting sqref="D8">
    <cfRule type="cellIs" dxfId="47" priority="69" stopIfTrue="1" operator="equal">
      <formula>"-"</formula>
    </cfRule>
    <cfRule type="cellIs" dxfId="46" priority="70" operator="lessThan">
      <formula>3%</formula>
    </cfRule>
    <cfRule type="cellIs" dxfId="45" priority="71" operator="lessThan">
      <formula>10%</formula>
    </cfRule>
    <cfRule type="cellIs" dxfId="44" priority="72" operator="greaterThanOrEqual">
      <formula>10%</formula>
    </cfRule>
  </conditionalFormatting>
  <conditionalFormatting sqref="D11">
    <cfRule type="cellIs" dxfId="43" priority="57" stopIfTrue="1" operator="equal">
      <formula>"-"</formula>
    </cfRule>
    <cfRule type="cellIs" dxfId="42" priority="58" operator="lessThan">
      <formula>15%</formula>
    </cfRule>
    <cfRule type="cellIs" dxfId="41" priority="59" operator="lessThan">
      <formula>25%</formula>
    </cfRule>
    <cfRule type="cellIs" dxfId="40" priority="60" operator="greaterThanOrEqual">
      <formula>25%</formula>
    </cfRule>
  </conditionalFormatting>
  <conditionalFormatting sqref="D13">
    <cfRule type="cellIs" dxfId="39" priority="49" stopIfTrue="1" operator="equal">
      <formula>"-"</formula>
    </cfRule>
    <cfRule type="cellIs" dxfId="38" priority="50" operator="lessThan">
      <formula>30%</formula>
    </cfRule>
    <cfRule type="cellIs" dxfId="37" priority="51" operator="lessThan">
      <formula>45%</formula>
    </cfRule>
    <cfRule type="cellIs" dxfId="36" priority="52" operator="greaterThanOrEqual">
      <formula>45%</formula>
    </cfRule>
  </conditionalFormatting>
  <conditionalFormatting sqref="D15">
    <cfRule type="cellIs" dxfId="35" priority="6" operator="greaterThan">
      <formula>80%</formula>
    </cfRule>
    <cfRule type="cellIs" dxfId="34" priority="7" operator="greaterThan">
      <formula>60%</formula>
    </cfRule>
    <cfRule type="cellIs" dxfId="33" priority="8" operator="lessThanOrEqual">
      <formula>60%</formula>
    </cfRule>
  </conditionalFormatting>
  <conditionalFormatting sqref="D15:D16">
    <cfRule type="cellIs" priority="5" stopIfTrue="1" operator="equal">
      <formula>"-"</formula>
    </cfRule>
  </conditionalFormatting>
  <conditionalFormatting sqref="D16">
    <cfRule type="cellIs" dxfId="32" priority="94" operator="greaterThan">
      <formula>10%</formula>
    </cfRule>
    <cfRule type="cellIs" dxfId="31" priority="95" operator="greaterThan">
      <formula>5%</formula>
    </cfRule>
    <cfRule type="cellIs" dxfId="30" priority="96" operator="lessThanOrEqual">
      <formula>5%</formula>
    </cfRule>
  </conditionalFormatting>
  <conditionalFormatting sqref="D17">
    <cfRule type="cellIs" dxfId="29" priority="21" stopIfTrue="1" operator="equal">
      <formula>"-"</formula>
    </cfRule>
    <cfRule type="cellIs" dxfId="28" priority="22" operator="lessThan">
      <formula>10%</formula>
    </cfRule>
    <cfRule type="cellIs" dxfId="27" priority="23" operator="lessThan">
      <formula>20%</formula>
    </cfRule>
    <cfRule type="cellIs" dxfId="26" priority="24" operator="greaterThanOrEqual">
      <formula>20%</formula>
    </cfRule>
  </conditionalFormatting>
  <conditionalFormatting sqref="F5">
    <cfRule type="cellIs" dxfId="25" priority="77" stopIfTrue="1" operator="equal">
      <formula>"-"</formula>
    </cfRule>
    <cfRule type="cellIs" dxfId="24" priority="78" operator="lessThan">
      <formula>0.04</formula>
    </cfRule>
    <cfRule type="cellIs" dxfId="23" priority="79" operator="lessThan">
      <formula>0.08</formula>
    </cfRule>
    <cfRule type="cellIs" dxfId="22" priority="80" operator="greaterThanOrEqual">
      <formula>0.08</formula>
    </cfRule>
  </conditionalFormatting>
  <conditionalFormatting sqref="F8">
    <cfRule type="cellIs" dxfId="21" priority="65" stopIfTrue="1" operator="equal">
      <formula>"-"</formula>
    </cfRule>
    <cfRule type="cellIs" dxfId="20" priority="66" operator="lessThan">
      <formula>3%</formula>
    </cfRule>
    <cfRule type="cellIs" dxfId="19" priority="67" operator="lessThan">
      <formula>10%</formula>
    </cfRule>
    <cfRule type="cellIs" dxfId="18" priority="68" operator="greaterThanOrEqual">
      <formula>10%</formula>
    </cfRule>
  </conditionalFormatting>
  <conditionalFormatting sqref="F11">
    <cfRule type="cellIs" dxfId="17" priority="53" stopIfTrue="1" operator="equal">
      <formula>"-"</formula>
    </cfRule>
    <cfRule type="cellIs" dxfId="16" priority="54" operator="lessThan">
      <formula>15%</formula>
    </cfRule>
    <cfRule type="cellIs" dxfId="15" priority="55" operator="lessThan">
      <formula>25%</formula>
    </cfRule>
    <cfRule type="cellIs" dxfId="14" priority="56" operator="greaterThanOrEqual">
      <formula>25%</formula>
    </cfRule>
  </conditionalFormatting>
  <conditionalFormatting sqref="F13">
    <cfRule type="cellIs" dxfId="13" priority="45" stopIfTrue="1" operator="equal">
      <formula>"-"</formula>
    </cfRule>
    <cfRule type="cellIs" dxfId="12" priority="46" operator="lessThan">
      <formula>30%</formula>
    </cfRule>
    <cfRule type="cellIs" dxfId="11" priority="47" operator="lessThan">
      <formula>45%</formula>
    </cfRule>
    <cfRule type="cellIs" dxfId="10" priority="48" operator="greaterThanOrEqual">
      <formula>45%</formula>
    </cfRule>
  </conditionalFormatting>
  <conditionalFormatting sqref="F15">
    <cfRule type="cellIs" dxfId="9" priority="34" operator="greaterThan">
      <formula>80%</formula>
    </cfRule>
    <cfRule type="cellIs" dxfId="8" priority="35" operator="greaterThan">
      <formula>60%</formula>
    </cfRule>
    <cfRule type="cellIs" dxfId="7" priority="36" operator="lessThanOrEqual">
      <formula>60%</formula>
    </cfRule>
  </conditionalFormatting>
  <conditionalFormatting sqref="F15:F16">
    <cfRule type="cellIs" priority="33" stopIfTrue="1" operator="equal">
      <formula>"-"</formula>
    </cfRule>
  </conditionalFormatting>
  <conditionalFormatting sqref="F16">
    <cfRule type="cellIs" dxfId="6" priority="90" operator="greaterThan">
      <formula>10%</formula>
    </cfRule>
    <cfRule type="cellIs" dxfId="5" priority="91" operator="greaterThan">
      <formula>5%</formula>
    </cfRule>
    <cfRule type="cellIs" dxfId="4" priority="92" operator="lessThanOrEqual">
      <formula>5%</formula>
    </cfRule>
  </conditionalFormatting>
  <conditionalFormatting sqref="F17">
    <cfRule type="cellIs" dxfId="3" priority="17" stopIfTrue="1" operator="equal">
      <formula>"-"</formula>
    </cfRule>
    <cfRule type="cellIs" dxfId="2" priority="18" operator="lessThan">
      <formula>10%</formula>
    </cfRule>
    <cfRule type="cellIs" dxfId="1" priority="19" operator="lessThan">
      <formula>20%</formula>
    </cfRule>
    <cfRule type="cellIs" dxfId="0" priority="20" operator="greaterThanOrEqual">
      <formula>20%</formula>
    </cfRule>
  </conditionalFormatting>
  <printOptions horizontalCentered="1" verticalCentered="1"/>
  <pageMargins left="0.7" right="0.7" top="0.75" bottom="0.75" header="0.3" footer="0.3"/>
  <pageSetup scale="56" orientation="landscape"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C00"/>
  </sheetPr>
  <dimension ref="B1:M1"/>
  <sheetViews>
    <sheetView zoomScale="70" zoomScaleNormal="70" workbookViewId="0">
      <selection activeCell="AK36" sqref="AK36"/>
    </sheetView>
  </sheetViews>
  <sheetFormatPr baseColWidth="10" defaultColWidth="9.1640625" defaultRowHeight="33" x14ac:dyDescent="0.35"/>
  <cols>
    <col min="1" max="16384" width="9.1640625" style="25"/>
  </cols>
  <sheetData>
    <row r="1" spans="2:13" ht="37.5" customHeight="1" x14ac:dyDescent="0.35">
      <c r="B1" s="26" t="s">
        <v>0</v>
      </c>
      <c r="C1" s="27"/>
      <c r="D1" s="27"/>
      <c r="E1" s="27"/>
      <c r="F1" s="27"/>
      <c r="G1" s="27"/>
      <c r="H1" s="27"/>
      <c r="I1" s="27"/>
      <c r="J1" s="27"/>
      <c r="K1" s="27"/>
      <c r="L1" s="27"/>
      <c r="M1" s="27"/>
    </row>
  </sheetData>
  <sheetProtection sheet="1" formatCells="0" formatColumns="0" formatRows="0" insertColumns="0" insertRows="0" insertHyperlinks="0" deleteColumns="0" deleteRows="0" sort="0" autoFilter="0" pivotTables="0"/>
  <hyperlinks>
    <hyperlink ref="B1" r:id="rId1" xr:uid="{00000000-0004-0000-0B00-000000000000}"/>
  </hyperlinks>
  <printOptions horizontalCentered="1" verticalCentered="1"/>
  <pageMargins left="0.7" right="0.7" top="0.75" bottom="0.75" header="0.3" footer="0.3"/>
  <pageSetup scale="76" orientation="portrait" r:id="rId2"/>
  <rowBreaks count="1" manualBreakCount="1">
    <brk id="23" min="1" max="49" man="1"/>
  </rowBreaks>
  <colBreaks count="2" manualBreakCount="2">
    <brk id="12" max="44" man="1"/>
    <brk id="25" max="44"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6C6C6"/>
  </sheetPr>
  <dimension ref="A1:A18"/>
  <sheetViews>
    <sheetView view="pageBreakPreview" zoomScale="60" zoomScaleNormal="100" workbookViewId="0">
      <selection activeCell="A23" sqref="A23"/>
    </sheetView>
  </sheetViews>
  <sheetFormatPr baseColWidth="10" defaultColWidth="10.83203125" defaultRowHeight="23" x14ac:dyDescent="0.25"/>
  <cols>
    <col min="1" max="1" width="159.33203125" style="37" customWidth="1"/>
    <col min="2" max="16384" width="10.83203125" style="37"/>
  </cols>
  <sheetData>
    <row r="1" spans="1:1" ht="57.5" customHeight="1" x14ac:dyDescent="0.3">
      <c r="A1" s="250" t="s">
        <v>257</v>
      </c>
    </row>
    <row r="3" spans="1:1" x14ac:dyDescent="0.25">
      <c r="A3" s="38" t="s">
        <v>9</v>
      </c>
    </row>
    <row r="4" spans="1:1" x14ac:dyDescent="0.25">
      <c r="A4" s="36" t="s">
        <v>10</v>
      </c>
    </row>
    <row r="5" spans="1:1" x14ac:dyDescent="0.25">
      <c r="A5" s="38"/>
    </row>
    <row r="6" spans="1:1" x14ac:dyDescent="0.25">
      <c r="A6" s="39" t="s">
        <v>2</v>
      </c>
    </row>
    <row r="7" spans="1:1" x14ac:dyDescent="0.25">
      <c r="A7" s="40" t="s">
        <v>3</v>
      </c>
    </row>
    <row r="8" spans="1:1" x14ac:dyDescent="0.25">
      <c r="A8" s="39"/>
    </row>
    <row r="9" spans="1:1" x14ac:dyDescent="0.25">
      <c r="A9" s="39" t="s">
        <v>11</v>
      </c>
    </row>
    <row r="10" spans="1:1" x14ac:dyDescent="0.25">
      <c r="A10" s="40" t="s">
        <v>4</v>
      </c>
    </row>
    <row r="11" spans="1:1" x14ac:dyDescent="0.25">
      <c r="A11" s="39"/>
    </row>
    <row r="12" spans="1:1" x14ac:dyDescent="0.25">
      <c r="A12" s="39" t="s">
        <v>5</v>
      </c>
    </row>
    <row r="13" spans="1:1" x14ac:dyDescent="0.25">
      <c r="A13" s="35" t="s">
        <v>6</v>
      </c>
    </row>
    <row r="14" spans="1:1" x14ac:dyDescent="0.25">
      <c r="A14" s="39"/>
    </row>
    <row r="15" spans="1:1" x14ac:dyDescent="0.25">
      <c r="A15" s="39" t="s">
        <v>7</v>
      </c>
    </row>
    <row r="16" spans="1:1" s="36" customFormat="1" ht="23" customHeight="1" x14ac:dyDescent="0.25">
      <c r="A16" s="35" t="s">
        <v>12</v>
      </c>
    </row>
    <row r="17" spans="1:1" x14ac:dyDescent="0.25">
      <c r="A17" s="39"/>
    </row>
    <row r="18" spans="1:1" x14ac:dyDescent="0.25">
      <c r="A18" s="39" t="s">
        <v>8</v>
      </c>
    </row>
  </sheetData>
  <sheetProtection formatCells="0" formatColumns="0" formatRows="0" insertColumns="0" insertRows="0" insertHyperlinks="0" deleteColumns="0" deleteRows="0" sort="0" autoFilter="0" pivotTables="0"/>
  <pageMargins left="0.7" right="0.7" top="0.75" bottom="0.75" header="0.3" footer="0.3"/>
  <pageSetup scale="9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00"/>
  </sheetPr>
  <dimension ref="A5:M54"/>
  <sheetViews>
    <sheetView showGridLines="0" topLeftCell="A37" zoomScale="90" zoomScaleNormal="90" workbookViewId="0"/>
  </sheetViews>
  <sheetFormatPr baseColWidth="10" defaultColWidth="8.83203125" defaultRowHeight="18" x14ac:dyDescent="0.2"/>
  <cols>
    <col min="1" max="5" width="8.83203125" style="79"/>
    <col min="6" max="6" width="24.83203125" style="79" customWidth="1"/>
    <col min="7" max="9" width="8.83203125" style="79"/>
    <col min="10" max="10" width="11.6640625" style="79" customWidth="1"/>
    <col min="11" max="11" width="14.5" style="79" customWidth="1"/>
    <col min="12" max="12" width="8.83203125" style="79"/>
    <col min="13" max="13" width="142.33203125" style="79" customWidth="1"/>
    <col min="14" max="261" width="8.83203125" style="79"/>
    <col min="262" max="262" width="24.83203125" style="79" customWidth="1"/>
    <col min="263" max="265" width="8.83203125" style="79"/>
    <col min="266" max="266" width="11.6640625" style="79" customWidth="1"/>
    <col min="267" max="267" width="14.5" style="79" customWidth="1"/>
    <col min="268" max="268" width="8.83203125" style="79"/>
    <col min="269" max="269" width="62.5" style="79" customWidth="1"/>
    <col min="270" max="517" width="8.83203125" style="79"/>
    <col min="518" max="518" width="24.83203125" style="79" customWidth="1"/>
    <col min="519" max="521" width="8.83203125" style="79"/>
    <col min="522" max="522" width="11.6640625" style="79" customWidth="1"/>
    <col min="523" max="523" width="14.5" style="79" customWidth="1"/>
    <col min="524" max="524" width="8.83203125" style="79"/>
    <col min="525" max="525" width="62.5" style="79" customWidth="1"/>
    <col min="526" max="773" width="8.83203125" style="79"/>
    <col min="774" max="774" width="24.83203125" style="79" customWidth="1"/>
    <col min="775" max="777" width="8.83203125" style="79"/>
    <col min="778" max="778" width="11.6640625" style="79" customWidth="1"/>
    <col min="779" max="779" width="14.5" style="79" customWidth="1"/>
    <col min="780" max="780" width="8.83203125" style="79"/>
    <col min="781" max="781" width="62.5" style="79" customWidth="1"/>
    <col min="782" max="1029" width="8.83203125" style="79"/>
    <col min="1030" max="1030" width="24.83203125" style="79" customWidth="1"/>
    <col min="1031" max="1033" width="8.83203125" style="79"/>
    <col min="1034" max="1034" width="11.6640625" style="79" customWidth="1"/>
    <col min="1035" max="1035" width="14.5" style="79" customWidth="1"/>
    <col min="1036" max="1036" width="8.83203125" style="79"/>
    <col min="1037" max="1037" width="62.5" style="79" customWidth="1"/>
    <col min="1038" max="1285" width="8.83203125" style="79"/>
    <col min="1286" max="1286" width="24.83203125" style="79" customWidth="1"/>
    <col min="1287" max="1289" width="8.83203125" style="79"/>
    <col min="1290" max="1290" width="11.6640625" style="79" customWidth="1"/>
    <col min="1291" max="1291" width="14.5" style="79" customWidth="1"/>
    <col min="1292" max="1292" width="8.83203125" style="79"/>
    <col min="1293" max="1293" width="62.5" style="79" customWidth="1"/>
    <col min="1294" max="1541" width="8.83203125" style="79"/>
    <col min="1542" max="1542" width="24.83203125" style="79" customWidth="1"/>
    <col min="1543" max="1545" width="8.83203125" style="79"/>
    <col min="1546" max="1546" width="11.6640625" style="79" customWidth="1"/>
    <col min="1547" max="1547" width="14.5" style="79" customWidth="1"/>
    <col min="1548" max="1548" width="8.83203125" style="79"/>
    <col min="1549" max="1549" width="62.5" style="79" customWidth="1"/>
    <col min="1550" max="1797" width="8.83203125" style="79"/>
    <col min="1798" max="1798" width="24.83203125" style="79" customWidth="1"/>
    <col min="1799" max="1801" width="8.83203125" style="79"/>
    <col min="1802" max="1802" width="11.6640625" style="79" customWidth="1"/>
    <col min="1803" max="1803" width="14.5" style="79" customWidth="1"/>
    <col min="1804" max="1804" width="8.83203125" style="79"/>
    <col min="1805" max="1805" width="62.5" style="79" customWidth="1"/>
    <col min="1806" max="2053" width="8.83203125" style="79"/>
    <col min="2054" max="2054" width="24.83203125" style="79" customWidth="1"/>
    <col min="2055" max="2057" width="8.83203125" style="79"/>
    <col min="2058" max="2058" width="11.6640625" style="79" customWidth="1"/>
    <col min="2059" max="2059" width="14.5" style="79" customWidth="1"/>
    <col min="2060" max="2060" width="8.83203125" style="79"/>
    <col min="2061" max="2061" width="62.5" style="79" customWidth="1"/>
    <col min="2062" max="2309" width="8.83203125" style="79"/>
    <col min="2310" max="2310" width="24.83203125" style="79" customWidth="1"/>
    <col min="2311" max="2313" width="8.83203125" style="79"/>
    <col min="2314" max="2314" width="11.6640625" style="79" customWidth="1"/>
    <col min="2315" max="2315" width="14.5" style="79" customWidth="1"/>
    <col min="2316" max="2316" width="8.83203125" style="79"/>
    <col min="2317" max="2317" width="62.5" style="79" customWidth="1"/>
    <col min="2318" max="2565" width="8.83203125" style="79"/>
    <col min="2566" max="2566" width="24.83203125" style="79" customWidth="1"/>
    <col min="2567" max="2569" width="8.83203125" style="79"/>
    <col min="2570" max="2570" width="11.6640625" style="79" customWidth="1"/>
    <col min="2571" max="2571" width="14.5" style="79" customWidth="1"/>
    <col min="2572" max="2572" width="8.83203125" style="79"/>
    <col min="2573" max="2573" width="62.5" style="79" customWidth="1"/>
    <col min="2574" max="2821" width="8.83203125" style="79"/>
    <col min="2822" max="2822" width="24.83203125" style="79" customWidth="1"/>
    <col min="2823" max="2825" width="8.83203125" style="79"/>
    <col min="2826" max="2826" width="11.6640625" style="79" customWidth="1"/>
    <col min="2827" max="2827" width="14.5" style="79" customWidth="1"/>
    <col min="2828" max="2828" width="8.83203125" style="79"/>
    <col min="2829" max="2829" width="62.5" style="79" customWidth="1"/>
    <col min="2830" max="3077" width="8.83203125" style="79"/>
    <col min="3078" max="3078" width="24.83203125" style="79" customWidth="1"/>
    <col min="3079" max="3081" width="8.83203125" style="79"/>
    <col min="3082" max="3082" width="11.6640625" style="79" customWidth="1"/>
    <col min="3083" max="3083" width="14.5" style="79" customWidth="1"/>
    <col min="3084" max="3084" width="8.83203125" style="79"/>
    <col min="3085" max="3085" width="62.5" style="79" customWidth="1"/>
    <col min="3086" max="3333" width="8.83203125" style="79"/>
    <col min="3334" max="3334" width="24.83203125" style="79" customWidth="1"/>
    <col min="3335" max="3337" width="8.83203125" style="79"/>
    <col min="3338" max="3338" width="11.6640625" style="79" customWidth="1"/>
    <col min="3339" max="3339" width="14.5" style="79" customWidth="1"/>
    <col min="3340" max="3340" width="8.83203125" style="79"/>
    <col min="3341" max="3341" width="62.5" style="79" customWidth="1"/>
    <col min="3342" max="3589" width="8.83203125" style="79"/>
    <col min="3590" max="3590" width="24.83203125" style="79" customWidth="1"/>
    <col min="3591" max="3593" width="8.83203125" style="79"/>
    <col min="3594" max="3594" width="11.6640625" style="79" customWidth="1"/>
    <col min="3595" max="3595" width="14.5" style="79" customWidth="1"/>
    <col min="3596" max="3596" width="8.83203125" style="79"/>
    <col min="3597" max="3597" width="62.5" style="79" customWidth="1"/>
    <col min="3598" max="3845" width="8.83203125" style="79"/>
    <col min="3846" max="3846" width="24.83203125" style="79" customWidth="1"/>
    <col min="3847" max="3849" width="8.83203125" style="79"/>
    <col min="3850" max="3850" width="11.6640625" style="79" customWidth="1"/>
    <col min="3851" max="3851" width="14.5" style="79" customWidth="1"/>
    <col min="3852" max="3852" width="8.83203125" style="79"/>
    <col min="3853" max="3853" width="62.5" style="79" customWidth="1"/>
    <col min="3854" max="4101" width="8.83203125" style="79"/>
    <col min="4102" max="4102" width="24.83203125" style="79" customWidth="1"/>
    <col min="4103" max="4105" width="8.83203125" style="79"/>
    <col min="4106" max="4106" width="11.6640625" style="79" customWidth="1"/>
    <col min="4107" max="4107" width="14.5" style="79" customWidth="1"/>
    <col min="4108" max="4108" width="8.83203125" style="79"/>
    <col min="4109" max="4109" width="62.5" style="79" customWidth="1"/>
    <col min="4110" max="4357" width="8.83203125" style="79"/>
    <col min="4358" max="4358" width="24.83203125" style="79" customWidth="1"/>
    <col min="4359" max="4361" width="8.83203125" style="79"/>
    <col min="4362" max="4362" width="11.6640625" style="79" customWidth="1"/>
    <col min="4363" max="4363" width="14.5" style="79" customWidth="1"/>
    <col min="4364" max="4364" width="8.83203125" style="79"/>
    <col min="4365" max="4365" width="62.5" style="79" customWidth="1"/>
    <col min="4366" max="4613" width="8.83203125" style="79"/>
    <col min="4614" max="4614" width="24.83203125" style="79" customWidth="1"/>
    <col min="4615" max="4617" width="8.83203125" style="79"/>
    <col min="4618" max="4618" width="11.6640625" style="79" customWidth="1"/>
    <col min="4619" max="4619" width="14.5" style="79" customWidth="1"/>
    <col min="4620" max="4620" width="8.83203125" style="79"/>
    <col min="4621" max="4621" width="62.5" style="79" customWidth="1"/>
    <col min="4622" max="4869" width="8.83203125" style="79"/>
    <col min="4870" max="4870" width="24.83203125" style="79" customWidth="1"/>
    <col min="4871" max="4873" width="8.83203125" style="79"/>
    <col min="4874" max="4874" width="11.6640625" style="79" customWidth="1"/>
    <col min="4875" max="4875" width="14.5" style="79" customWidth="1"/>
    <col min="4876" max="4876" width="8.83203125" style="79"/>
    <col min="4877" max="4877" width="62.5" style="79" customWidth="1"/>
    <col min="4878" max="5125" width="8.83203125" style="79"/>
    <col min="5126" max="5126" width="24.83203125" style="79" customWidth="1"/>
    <col min="5127" max="5129" width="8.83203125" style="79"/>
    <col min="5130" max="5130" width="11.6640625" style="79" customWidth="1"/>
    <col min="5131" max="5131" width="14.5" style="79" customWidth="1"/>
    <col min="5132" max="5132" width="8.83203125" style="79"/>
    <col min="5133" max="5133" width="62.5" style="79" customWidth="1"/>
    <col min="5134" max="5381" width="8.83203125" style="79"/>
    <col min="5382" max="5382" width="24.83203125" style="79" customWidth="1"/>
    <col min="5383" max="5385" width="8.83203125" style="79"/>
    <col min="5386" max="5386" width="11.6640625" style="79" customWidth="1"/>
    <col min="5387" max="5387" width="14.5" style="79" customWidth="1"/>
    <col min="5388" max="5388" width="8.83203125" style="79"/>
    <col min="5389" max="5389" width="62.5" style="79" customWidth="1"/>
    <col min="5390" max="5637" width="8.83203125" style="79"/>
    <col min="5638" max="5638" width="24.83203125" style="79" customWidth="1"/>
    <col min="5639" max="5641" width="8.83203125" style="79"/>
    <col min="5642" max="5642" width="11.6640625" style="79" customWidth="1"/>
    <col min="5643" max="5643" width="14.5" style="79" customWidth="1"/>
    <col min="5644" max="5644" width="8.83203125" style="79"/>
    <col min="5645" max="5645" width="62.5" style="79" customWidth="1"/>
    <col min="5646" max="5893" width="8.83203125" style="79"/>
    <col min="5894" max="5894" width="24.83203125" style="79" customWidth="1"/>
    <col min="5895" max="5897" width="8.83203125" style="79"/>
    <col min="5898" max="5898" width="11.6640625" style="79" customWidth="1"/>
    <col min="5899" max="5899" width="14.5" style="79" customWidth="1"/>
    <col min="5900" max="5900" width="8.83203125" style="79"/>
    <col min="5901" max="5901" width="62.5" style="79" customWidth="1"/>
    <col min="5902" max="6149" width="8.83203125" style="79"/>
    <col min="6150" max="6150" width="24.83203125" style="79" customWidth="1"/>
    <col min="6151" max="6153" width="8.83203125" style="79"/>
    <col min="6154" max="6154" width="11.6640625" style="79" customWidth="1"/>
    <col min="6155" max="6155" width="14.5" style="79" customWidth="1"/>
    <col min="6156" max="6156" width="8.83203125" style="79"/>
    <col min="6157" max="6157" width="62.5" style="79" customWidth="1"/>
    <col min="6158" max="6405" width="8.83203125" style="79"/>
    <col min="6406" max="6406" width="24.83203125" style="79" customWidth="1"/>
    <col min="6407" max="6409" width="8.83203125" style="79"/>
    <col min="6410" max="6410" width="11.6640625" style="79" customWidth="1"/>
    <col min="6411" max="6411" width="14.5" style="79" customWidth="1"/>
    <col min="6412" max="6412" width="8.83203125" style="79"/>
    <col min="6413" max="6413" width="62.5" style="79" customWidth="1"/>
    <col min="6414" max="6661" width="8.83203125" style="79"/>
    <col min="6662" max="6662" width="24.83203125" style="79" customWidth="1"/>
    <col min="6663" max="6665" width="8.83203125" style="79"/>
    <col min="6666" max="6666" width="11.6640625" style="79" customWidth="1"/>
    <col min="6667" max="6667" width="14.5" style="79" customWidth="1"/>
    <col min="6668" max="6668" width="8.83203125" style="79"/>
    <col min="6669" max="6669" width="62.5" style="79" customWidth="1"/>
    <col min="6670" max="6917" width="8.83203125" style="79"/>
    <col min="6918" max="6918" width="24.83203125" style="79" customWidth="1"/>
    <col min="6919" max="6921" width="8.83203125" style="79"/>
    <col min="6922" max="6922" width="11.6640625" style="79" customWidth="1"/>
    <col min="6923" max="6923" width="14.5" style="79" customWidth="1"/>
    <col min="6924" max="6924" width="8.83203125" style="79"/>
    <col min="6925" max="6925" width="62.5" style="79" customWidth="1"/>
    <col min="6926" max="7173" width="8.83203125" style="79"/>
    <col min="7174" max="7174" width="24.83203125" style="79" customWidth="1"/>
    <col min="7175" max="7177" width="8.83203125" style="79"/>
    <col min="7178" max="7178" width="11.6640625" style="79" customWidth="1"/>
    <col min="7179" max="7179" width="14.5" style="79" customWidth="1"/>
    <col min="7180" max="7180" width="8.83203125" style="79"/>
    <col min="7181" max="7181" width="62.5" style="79" customWidth="1"/>
    <col min="7182" max="7429" width="8.83203125" style="79"/>
    <col min="7430" max="7430" width="24.83203125" style="79" customWidth="1"/>
    <col min="7431" max="7433" width="8.83203125" style="79"/>
    <col min="7434" max="7434" width="11.6640625" style="79" customWidth="1"/>
    <col min="7435" max="7435" width="14.5" style="79" customWidth="1"/>
    <col min="7436" max="7436" width="8.83203125" style="79"/>
    <col min="7437" max="7437" width="62.5" style="79" customWidth="1"/>
    <col min="7438" max="7685" width="8.83203125" style="79"/>
    <col min="7686" max="7686" width="24.83203125" style="79" customWidth="1"/>
    <col min="7687" max="7689" width="8.83203125" style="79"/>
    <col min="7690" max="7690" width="11.6640625" style="79" customWidth="1"/>
    <col min="7691" max="7691" width="14.5" style="79" customWidth="1"/>
    <col min="7692" max="7692" width="8.83203125" style="79"/>
    <col min="7693" max="7693" width="62.5" style="79" customWidth="1"/>
    <col min="7694" max="7941" width="8.83203125" style="79"/>
    <col min="7942" max="7942" width="24.83203125" style="79" customWidth="1"/>
    <col min="7943" max="7945" width="8.83203125" style="79"/>
    <col min="7946" max="7946" width="11.6640625" style="79" customWidth="1"/>
    <col min="7947" max="7947" width="14.5" style="79" customWidth="1"/>
    <col min="7948" max="7948" width="8.83203125" style="79"/>
    <col min="7949" max="7949" width="62.5" style="79" customWidth="1"/>
    <col min="7950" max="8197" width="8.83203125" style="79"/>
    <col min="8198" max="8198" width="24.83203125" style="79" customWidth="1"/>
    <col min="8199" max="8201" width="8.83203125" style="79"/>
    <col min="8202" max="8202" width="11.6640625" style="79" customWidth="1"/>
    <col min="8203" max="8203" width="14.5" style="79" customWidth="1"/>
    <col min="8204" max="8204" width="8.83203125" style="79"/>
    <col min="8205" max="8205" width="62.5" style="79" customWidth="1"/>
    <col min="8206" max="8453" width="8.83203125" style="79"/>
    <col min="8454" max="8454" width="24.83203125" style="79" customWidth="1"/>
    <col min="8455" max="8457" width="8.83203125" style="79"/>
    <col min="8458" max="8458" width="11.6640625" style="79" customWidth="1"/>
    <col min="8459" max="8459" width="14.5" style="79" customWidth="1"/>
    <col min="8460" max="8460" width="8.83203125" style="79"/>
    <col min="8461" max="8461" width="62.5" style="79" customWidth="1"/>
    <col min="8462" max="8709" width="8.83203125" style="79"/>
    <col min="8710" max="8710" width="24.83203125" style="79" customWidth="1"/>
    <col min="8711" max="8713" width="8.83203125" style="79"/>
    <col min="8714" max="8714" width="11.6640625" style="79" customWidth="1"/>
    <col min="8715" max="8715" width="14.5" style="79" customWidth="1"/>
    <col min="8716" max="8716" width="8.83203125" style="79"/>
    <col min="8717" max="8717" width="62.5" style="79" customWidth="1"/>
    <col min="8718" max="8965" width="8.83203125" style="79"/>
    <col min="8966" max="8966" width="24.83203125" style="79" customWidth="1"/>
    <col min="8967" max="8969" width="8.83203125" style="79"/>
    <col min="8970" max="8970" width="11.6640625" style="79" customWidth="1"/>
    <col min="8971" max="8971" width="14.5" style="79" customWidth="1"/>
    <col min="8972" max="8972" width="8.83203125" style="79"/>
    <col min="8973" max="8973" width="62.5" style="79" customWidth="1"/>
    <col min="8974" max="9221" width="8.83203125" style="79"/>
    <col min="9222" max="9222" width="24.83203125" style="79" customWidth="1"/>
    <col min="9223" max="9225" width="8.83203125" style="79"/>
    <col min="9226" max="9226" width="11.6640625" style="79" customWidth="1"/>
    <col min="9227" max="9227" width="14.5" style="79" customWidth="1"/>
    <col min="9228" max="9228" width="8.83203125" style="79"/>
    <col min="9229" max="9229" width="62.5" style="79" customWidth="1"/>
    <col min="9230" max="9477" width="8.83203125" style="79"/>
    <col min="9478" max="9478" width="24.83203125" style="79" customWidth="1"/>
    <col min="9479" max="9481" width="8.83203125" style="79"/>
    <col min="9482" max="9482" width="11.6640625" style="79" customWidth="1"/>
    <col min="9483" max="9483" width="14.5" style="79" customWidth="1"/>
    <col min="9484" max="9484" width="8.83203125" style="79"/>
    <col min="9485" max="9485" width="62.5" style="79" customWidth="1"/>
    <col min="9486" max="9733" width="8.83203125" style="79"/>
    <col min="9734" max="9734" width="24.83203125" style="79" customWidth="1"/>
    <col min="9735" max="9737" width="8.83203125" style="79"/>
    <col min="9738" max="9738" width="11.6640625" style="79" customWidth="1"/>
    <col min="9739" max="9739" width="14.5" style="79" customWidth="1"/>
    <col min="9740" max="9740" width="8.83203125" style="79"/>
    <col min="9741" max="9741" width="62.5" style="79" customWidth="1"/>
    <col min="9742" max="9989" width="8.83203125" style="79"/>
    <col min="9990" max="9990" width="24.83203125" style="79" customWidth="1"/>
    <col min="9991" max="9993" width="8.83203125" style="79"/>
    <col min="9994" max="9994" width="11.6640625" style="79" customWidth="1"/>
    <col min="9995" max="9995" width="14.5" style="79" customWidth="1"/>
    <col min="9996" max="9996" width="8.83203125" style="79"/>
    <col min="9997" max="9997" width="62.5" style="79" customWidth="1"/>
    <col min="9998" max="10245" width="8.83203125" style="79"/>
    <col min="10246" max="10246" width="24.83203125" style="79" customWidth="1"/>
    <col min="10247" max="10249" width="8.83203125" style="79"/>
    <col min="10250" max="10250" width="11.6640625" style="79" customWidth="1"/>
    <col min="10251" max="10251" width="14.5" style="79" customWidth="1"/>
    <col min="10252" max="10252" width="8.83203125" style="79"/>
    <col min="10253" max="10253" width="62.5" style="79" customWidth="1"/>
    <col min="10254" max="10501" width="8.83203125" style="79"/>
    <col min="10502" max="10502" width="24.83203125" style="79" customWidth="1"/>
    <col min="10503" max="10505" width="8.83203125" style="79"/>
    <col min="10506" max="10506" width="11.6640625" style="79" customWidth="1"/>
    <col min="10507" max="10507" width="14.5" style="79" customWidth="1"/>
    <col min="10508" max="10508" width="8.83203125" style="79"/>
    <col min="10509" max="10509" width="62.5" style="79" customWidth="1"/>
    <col min="10510" max="10757" width="8.83203125" style="79"/>
    <col min="10758" max="10758" width="24.83203125" style="79" customWidth="1"/>
    <col min="10759" max="10761" width="8.83203125" style="79"/>
    <col min="10762" max="10762" width="11.6640625" style="79" customWidth="1"/>
    <col min="10763" max="10763" width="14.5" style="79" customWidth="1"/>
    <col min="10764" max="10764" width="8.83203125" style="79"/>
    <col min="10765" max="10765" width="62.5" style="79" customWidth="1"/>
    <col min="10766" max="11013" width="8.83203125" style="79"/>
    <col min="11014" max="11014" width="24.83203125" style="79" customWidth="1"/>
    <col min="11015" max="11017" width="8.83203125" style="79"/>
    <col min="11018" max="11018" width="11.6640625" style="79" customWidth="1"/>
    <col min="11019" max="11019" width="14.5" style="79" customWidth="1"/>
    <col min="11020" max="11020" width="8.83203125" style="79"/>
    <col min="11021" max="11021" width="62.5" style="79" customWidth="1"/>
    <col min="11022" max="11269" width="8.83203125" style="79"/>
    <col min="11270" max="11270" width="24.83203125" style="79" customWidth="1"/>
    <col min="11271" max="11273" width="8.83203125" style="79"/>
    <col min="11274" max="11274" width="11.6640625" style="79" customWidth="1"/>
    <col min="11275" max="11275" width="14.5" style="79" customWidth="1"/>
    <col min="11276" max="11276" width="8.83203125" style="79"/>
    <col min="11277" max="11277" width="62.5" style="79" customWidth="1"/>
    <col min="11278" max="11525" width="8.83203125" style="79"/>
    <col min="11526" max="11526" width="24.83203125" style="79" customWidth="1"/>
    <col min="11527" max="11529" width="8.83203125" style="79"/>
    <col min="11530" max="11530" width="11.6640625" style="79" customWidth="1"/>
    <col min="11531" max="11531" width="14.5" style="79" customWidth="1"/>
    <col min="11532" max="11532" width="8.83203125" style="79"/>
    <col min="11533" max="11533" width="62.5" style="79" customWidth="1"/>
    <col min="11534" max="11781" width="8.83203125" style="79"/>
    <col min="11782" max="11782" width="24.83203125" style="79" customWidth="1"/>
    <col min="11783" max="11785" width="8.83203125" style="79"/>
    <col min="11786" max="11786" width="11.6640625" style="79" customWidth="1"/>
    <col min="11787" max="11787" width="14.5" style="79" customWidth="1"/>
    <col min="11788" max="11788" width="8.83203125" style="79"/>
    <col min="11789" max="11789" width="62.5" style="79" customWidth="1"/>
    <col min="11790" max="12037" width="8.83203125" style="79"/>
    <col min="12038" max="12038" width="24.83203125" style="79" customWidth="1"/>
    <col min="12039" max="12041" width="8.83203125" style="79"/>
    <col min="12042" max="12042" width="11.6640625" style="79" customWidth="1"/>
    <col min="12043" max="12043" width="14.5" style="79" customWidth="1"/>
    <col min="12044" max="12044" width="8.83203125" style="79"/>
    <col min="12045" max="12045" width="62.5" style="79" customWidth="1"/>
    <col min="12046" max="12293" width="8.83203125" style="79"/>
    <col min="12294" max="12294" width="24.83203125" style="79" customWidth="1"/>
    <col min="12295" max="12297" width="8.83203125" style="79"/>
    <col min="12298" max="12298" width="11.6640625" style="79" customWidth="1"/>
    <col min="12299" max="12299" width="14.5" style="79" customWidth="1"/>
    <col min="12300" max="12300" width="8.83203125" style="79"/>
    <col min="12301" max="12301" width="62.5" style="79" customWidth="1"/>
    <col min="12302" max="12549" width="8.83203125" style="79"/>
    <col min="12550" max="12550" width="24.83203125" style="79" customWidth="1"/>
    <col min="12551" max="12553" width="8.83203125" style="79"/>
    <col min="12554" max="12554" width="11.6640625" style="79" customWidth="1"/>
    <col min="12555" max="12555" width="14.5" style="79" customWidth="1"/>
    <col min="12556" max="12556" width="8.83203125" style="79"/>
    <col min="12557" max="12557" width="62.5" style="79" customWidth="1"/>
    <col min="12558" max="12805" width="8.83203125" style="79"/>
    <col min="12806" max="12806" width="24.83203125" style="79" customWidth="1"/>
    <col min="12807" max="12809" width="8.83203125" style="79"/>
    <col min="12810" max="12810" width="11.6640625" style="79" customWidth="1"/>
    <col min="12811" max="12811" width="14.5" style="79" customWidth="1"/>
    <col min="12812" max="12812" width="8.83203125" style="79"/>
    <col min="12813" max="12813" width="62.5" style="79" customWidth="1"/>
    <col min="12814" max="13061" width="8.83203125" style="79"/>
    <col min="13062" max="13062" width="24.83203125" style="79" customWidth="1"/>
    <col min="13063" max="13065" width="8.83203125" style="79"/>
    <col min="13066" max="13066" width="11.6640625" style="79" customWidth="1"/>
    <col min="13067" max="13067" width="14.5" style="79" customWidth="1"/>
    <col min="13068" max="13068" width="8.83203125" style="79"/>
    <col min="13069" max="13069" width="62.5" style="79" customWidth="1"/>
    <col min="13070" max="13317" width="8.83203125" style="79"/>
    <col min="13318" max="13318" width="24.83203125" style="79" customWidth="1"/>
    <col min="13319" max="13321" width="8.83203125" style="79"/>
    <col min="13322" max="13322" width="11.6640625" style="79" customWidth="1"/>
    <col min="13323" max="13323" width="14.5" style="79" customWidth="1"/>
    <col min="13324" max="13324" width="8.83203125" style="79"/>
    <col min="13325" max="13325" width="62.5" style="79" customWidth="1"/>
    <col min="13326" max="13573" width="8.83203125" style="79"/>
    <col min="13574" max="13574" width="24.83203125" style="79" customWidth="1"/>
    <col min="13575" max="13577" width="8.83203125" style="79"/>
    <col min="13578" max="13578" width="11.6640625" style="79" customWidth="1"/>
    <col min="13579" max="13579" width="14.5" style="79" customWidth="1"/>
    <col min="13580" max="13580" width="8.83203125" style="79"/>
    <col min="13581" max="13581" width="62.5" style="79" customWidth="1"/>
    <col min="13582" max="13829" width="8.83203125" style="79"/>
    <col min="13830" max="13830" width="24.83203125" style="79" customWidth="1"/>
    <col min="13831" max="13833" width="8.83203125" style="79"/>
    <col min="13834" max="13834" width="11.6640625" style="79" customWidth="1"/>
    <col min="13835" max="13835" width="14.5" style="79" customWidth="1"/>
    <col min="13836" max="13836" width="8.83203125" style="79"/>
    <col min="13837" max="13837" width="62.5" style="79" customWidth="1"/>
    <col min="13838" max="14085" width="8.83203125" style="79"/>
    <col min="14086" max="14086" width="24.83203125" style="79" customWidth="1"/>
    <col min="14087" max="14089" width="8.83203125" style="79"/>
    <col min="14090" max="14090" width="11.6640625" style="79" customWidth="1"/>
    <col min="14091" max="14091" width="14.5" style="79" customWidth="1"/>
    <col min="14092" max="14092" width="8.83203125" style="79"/>
    <col min="14093" max="14093" width="62.5" style="79" customWidth="1"/>
    <col min="14094" max="14341" width="8.83203125" style="79"/>
    <col min="14342" max="14342" width="24.83203125" style="79" customWidth="1"/>
    <col min="14343" max="14345" width="8.83203125" style="79"/>
    <col min="14346" max="14346" width="11.6640625" style="79" customWidth="1"/>
    <col min="14347" max="14347" width="14.5" style="79" customWidth="1"/>
    <col min="14348" max="14348" width="8.83203125" style="79"/>
    <col min="14349" max="14349" width="62.5" style="79" customWidth="1"/>
    <col min="14350" max="14597" width="8.83203125" style="79"/>
    <col min="14598" max="14598" width="24.83203125" style="79" customWidth="1"/>
    <col min="14599" max="14601" width="8.83203125" style="79"/>
    <col min="14602" max="14602" width="11.6640625" style="79" customWidth="1"/>
    <col min="14603" max="14603" width="14.5" style="79" customWidth="1"/>
    <col min="14604" max="14604" width="8.83203125" style="79"/>
    <col min="14605" max="14605" width="62.5" style="79" customWidth="1"/>
    <col min="14606" max="14853" width="8.83203125" style="79"/>
    <col min="14854" max="14854" width="24.83203125" style="79" customWidth="1"/>
    <col min="14855" max="14857" width="8.83203125" style="79"/>
    <col min="14858" max="14858" width="11.6640625" style="79" customWidth="1"/>
    <col min="14859" max="14859" width="14.5" style="79" customWidth="1"/>
    <col min="14860" max="14860" width="8.83203125" style="79"/>
    <col min="14861" max="14861" width="62.5" style="79" customWidth="1"/>
    <col min="14862" max="15109" width="8.83203125" style="79"/>
    <col min="15110" max="15110" width="24.83203125" style="79" customWidth="1"/>
    <col min="15111" max="15113" width="8.83203125" style="79"/>
    <col min="15114" max="15114" width="11.6640625" style="79" customWidth="1"/>
    <col min="15115" max="15115" width="14.5" style="79" customWidth="1"/>
    <col min="15116" max="15116" width="8.83203125" style="79"/>
    <col min="15117" max="15117" width="62.5" style="79" customWidth="1"/>
    <col min="15118" max="15365" width="8.83203125" style="79"/>
    <col min="15366" max="15366" width="24.83203125" style="79" customWidth="1"/>
    <col min="15367" max="15369" width="8.83203125" style="79"/>
    <col min="15370" max="15370" width="11.6640625" style="79" customWidth="1"/>
    <col min="15371" max="15371" width="14.5" style="79" customWidth="1"/>
    <col min="15372" max="15372" width="8.83203125" style="79"/>
    <col min="15373" max="15373" width="62.5" style="79" customWidth="1"/>
    <col min="15374" max="15621" width="8.83203125" style="79"/>
    <col min="15622" max="15622" width="24.83203125" style="79" customWidth="1"/>
    <col min="15623" max="15625" width="8.83203125" style="79"/>
    <col min="15626" max="15626" width="11.6640625" style="79" customWidth="1"/>
    <col min="15627" max="15627" width="14.5" style="79" customWidth="1"/>
    <col min="15628" max="15628" width="8.83203125" style="79"/>
    <col min="15629" max="15629" width="62.5" style="79" customWidth="1"/>
    <col min="15630" max="15877" width="8.83203125" style="79"/>
    <col min="15878" max="15878" width="24.83203125" style="79" customWidth="1"/>
    <col min="15879" max="15881" width="8.83203125" style="79"/>
    <col min="15882" max="15882" width="11.6640625" style="79" customWidth="1"/>
    <col min="15883" max="15883" width="14.5" style="79" customWidth="1"/>
    <col min="15884" max="15884" width="8.83203125" style="79"/>
    <col min="15885" max="15885" width="62.5" style="79" customWidth="1"/>
    <col min="15886" max="16133" width="8.83203125" style="79"/>
    <col min="16134" max="16134" width="24.83203125" style="79" customWidth="1"/>
    <col min="16135" max="16137" width="8.83203125" style="79"/>
    <col min="16138" max="16138" width="11.6640625" style="79" customWidth="1"/>
    <col min="16139" max="16139" width="14.5" style="79" customWidth="1"/>
    <col min="16140" max="16140" width="8.83203125" style="79"/>
    <col min="16141" max="16141" width="62.5" style="79" customWidth="1"/>
    <col min="16142" max="16384" width="8.83203125" style="79"/>
  </cols>
  <sheetData>
    <row r="5" spans="1:13" ht="20" x14ac:dyDescent="0.2">
      <c r="A5" s="260" t="s">
        <v>23</v>
      </c>
      <c r="B5" s="260"/>
      <c r="C5" s="260"/>
      <c r="D5" s="260"/>
      <c r="E5" s="260"/>
      <c r="F5" s="260"/>
      <c r="G5" s="260"/>
      <c r="H5" s="260"/>
      <c r="I5" s="260"/>
      <c r="J5" s="260"/>
      <c r="K5" s="260"/>
      <c r="L5" s="260"/>
      <c r="M5" s="260"/>
    </row>
    <row r="6" spans="1:13" ht="20" x14ac:dyDescent="0.2">
      <c r="A6" s="260" t="s">
        <v>37</v>
      </c>
      <c r="B6" s="260"/>
      <c r="C6" s="260"/>
      <c r="D6" s="260"/>
      <c r="E6" s="260"/>
      <c r="F6" s="260"/>
      <c r="G6" s="260"/>
      <c r="H6" s="260"/>
      <c r="I6" s="260"/>
      <c r="J6" s="260"/>
      <c r="K6" s="260"/>
      <c r="L6" s="260"/>
      <c r="M6" s="260"/>
    </row>
    <row r="7" spans="1:13" ht="20" x14ac:dyDescent="0.2">
      <c r="A7" s="260" t="s">
        <v>24</v>
      </c>
      <c r="B7" s="260"/>
      <c r="C7" s="260"/>
      <c r="D7" s="260"/>
      <c r="E7" s="260"/>
      <c r="F7" s="260"/>
      <c r="G7" s="260"/>
      <c r="H7" s="260"/>
      <c r="I7" s="260"/>
      <c r="J7" s="260"/>
      <c r="K7" s="260"/>
      <c r="L7" s="260"/>
      <c r="M7" s="260"/>
    </row>
    <row r="8" spans="1:13" ht="20" x14ac:dyDescent="0.2">
      <c r="A8" s="260" t="s">
        <v>60</v>
      </c>
      <c r="B8" s="260"/>
      <c r="C8" s="260"/>
      <c r="D8" s="260"/>
      <c r="E8" s="260"/>
      <c r="F8" s="260"/>
      <c r="G8" s="260"/>
      <c r="H8" s="260"/>
      <c r="I8" s="260"/>
      <c r="J8" s="260"/>
      <c r="K8" s="260"/>
      <c r="L8" s="260"/>
      <c r="M8" s="260"/>
    </row>
    <row r="9" spans="1:13" ht="20" x14ac:dyDescent="0.2">
      <c r="A9" s="267" t="s">
        <v>25</v>
      </c>
      <c r="B9" s="267"/>
      <c r="C9" s="267"/>
      <c r="D9" s="267"/>
      <c r="E9" s="267"/>
      <c r="F9" s="267"/>
      <c r="G9" s="267"/>
      <c r="H9" s="267"/>
      <c r="I9" s="267"/>
      <c r="J9" s="267"/>
      <c r="K9" s="267"/>
      <c r="L9" s="267"/>
      <c r="M9" s="267"/>
    </row>
    <row r="11" spans="1:13" ht="25" x14ac:dyDescent="0.2">
      <c r="A11" s="268" t="s">
        <v>26</v>
      </c>
      <c r="B11" s="268"/>
      <c r="C11" s="268"/>
      <c r="D11" s="268"/>
      <c r="E11" s="268"/>
      <c r="F11" s="268"/>
      <c r="G11" s="268"/>
      <c r="H11" s="268"/>
      <c r="I11" s="268"/>
      <c r="J11" s="268"/>
      <c r="K11" s="268"/>
      <c r="L11" s="268"/>
      <c r="M11" s="268"/>
    </row>
    <row r="13" spans="1:13" s="91" customFormat="1" ht="92" customHeight="1" x14ac:dyDescent="0.2">
      <c r="A13" s="263" t="s">
        <v>27</v>
      </c>
      <c r="B13" s="263"/>
      <c r="C13" s="263"/>
      <c r="D13" s="263"/>
      <c r="E13" s="263"/>
      <c r="F13" s="263"/>
      <c r="G13" s="263"/>
      <c r="H13" s="263"/>
      <c r="I13" s="263"/>
      <c r="J13" s="263"/>
      <c r="K13" s="263"/>
      <c r="L13" s="263"/>
      <c r="M13" s="263"/>
    </row>
    <row r="15" spans="1:13" ht="29" customHeight="1" x14ac:dyDescent="0.2">
      <c r="A15" s="264" t="s">
        <v>28</v>
      </c>
      <c r="B15" s="264"/>
      <c r="C15" s="264"/>
      <c r="D15" s="264"/>
      <c r="E15" s="264"/>
      <c r="F15" s="264"/>
      <c r="G15" s="264"/>
      <c r="H15" s="264"/>
      <c r="I15" s="264"/>
      <c r="J15" s="264"/>
      <c r="K15" s="264"/>
      <c r="L15" s="264"/>
      <c r="M15" s="264"/>
    </row>
    <row r="16" spans="1:13" ht="33.5" customHeight="1" x14ac:dyDescent="0.2">
      <c r="A16" s="265" t="s">
        <v>29</v>
      </c>
      <c r="B16" s="265"/>
      <c r="C16" s="265"/>
      <c r="D16" s="265"/>
      <c r="E16" s="265"/>
      <c r="F16" s="265"/>
      <c r="G16" s="265"/>
      <c r="H16" s="265"/>
      <c r="I16" s="265"/>
      <c r="J16" s="265"/>
      <c r="K16" s="265"/>
      <c r="L16" s="265"/>
      <c r="M16" s="265"/>
    </row>
    <row r="17" spans="1:13" ht="50.5" customHeight="1" x14ac:dyDescent="0.2">
      <c r="A17" s="266" t="s">
        <v>30</v>
      </c>
      <c r="B17" s="266"/>
      <c r="C17" s="266"/>
      <c r="D17" s="266"/>
      <c r="E17" s="266"/>
      <c r="F17" s="266"/>
      <c r="G17" s="266"/>
      <c r="H17" s="266"/>
      <c r="I17" s="266"/>
      <c r="J17" s="266"/>
      <c r="K17" s="266"/>
      <c r="L17" s="266"/>
      <c r="M17" s="266"/>
    </row>
    <row r="18" spans="1:13" ht="36" customHeight="1" x14ac:dyDescent="0.2">
      <c r="A18" s="79" t="s">
        <v>31</v>
      </c>
    </row>
    <row r="19" spans="1:13" ht="34.5" customHeight="1" x14ac:dyDescent="0.2">
      <c r="A19" s="258" t="s">
        <v>32</v>
      </c>
      <c r="B19" s="258"/>
      <c r="C19" s="258"/>
      <c r="D19" s="258"/>
      <c r="E19" s="258"/>
      <c r="F19" s="258"/>
      <c r="G19" s="258"/>
      <c r="H19" s="258"/>
      <c r="I19" s="258"/>
      <c r="J19" s="258"/>
      <c r="K19" s="258"/>
      <c r="L19" s="258"/>
      <c r="M19" s="258"/>
    </row>
    <row r="20" spans="1:13" ht="37" customHeight="1" x14ac:dyDescent="0.2">
      <c r="A20" s="258" t="s">
        <v>33</v>
      </c>
      <c r="B20" s="258"/>
      <c r="C20" s="258"/>
      <c r="D20" s="258"/>
      <c r="E20" s="258"/>
      <c r="F20" s="258"/>
      <c r="G20" s="258"/>
      <c r="H20" s="258"/>
      <c r="I20" s="258"/>
      <c r="J20" s="258"/>
      <c r="K20" s="258"/>
      <c r="L20" s="258"/>
      <c r="M20" s="258"/>
    </row>
    <row r="21" spans="1:13" ht="49" customHeight="1" x14ac:dyDescent="0.2">
      <c r="A21" s="261" t="s">
        <v>34</v>
      </c>
      <c r="B21" s="261"/>
      <c r="C21" s="261"/>
      <c r="D21" s="261"/>
      <c r="E21" s="261"/>
      <c r="F21" s="261"/>
      <c r="G21" s="261"/>
      <c r="H21" s="261"/>
      <c r="I21" s="261"/>
      <c r="J21" s="261"/>
      <c r="K21" s="261"/>
      <c r="L21" s="261"/>
      <c r="M21" s="261"/>
    </row>
    <row r="22" spans="1:13" ht="38" customHeight="1" x14ac:dyDescent="0.2">
      <c r="A22" s="258" t="s">
        <v>35</v>
      </c>
      <c r="B22" s="258"/>
      <c r="C22" s="258"/>
      <c r="D22" s="258"/>
      <c r="E22" s="258"/>
      <c r="F22" s="258"/>
      <c r="G22" s="258"/>
      <c r="H22" s="258"/>
      <c r="I22" s="258"/>
      <c r="J22" s="258"/>
      <c r="K22" s="258"/>
      <c r="L22" s="258"/>
      <c r="M22" s="258"/>
    </row>
    <row r="23" spans="1:13" ht="62" customHeight="1" x14ac:dyDescent="0.2">
      <c r="A23" s="261" t="s">
        <v>36</v>
      </c>
      <c r="B23" s="261"/>
      <c r="C23" s="261"/>
      <c r="D23" s="261"/>
      <c r="E23" s="261"/>
      <c r="F23" s="261"/>
      <c r="G23" s="261"/>
      <c r="H23" s="261"/>
      <c r="I23" s="261"/>
      <c r="J23" s="261"/>
      <c r="K23" s="261"/>
      <c r="L23" s="261"/>
      <c r="M23" s="261"/>
    </row>
    <row r="25" spans="1:13" ht="122" customHeight="1" x14ac:dyDescent="0.2">
      <c r="A25" s="262" t="s">
        <v>38</v>
      </c>
      <c r="B25" s="262"/>
      <c r="C25" s="262"/>
      <c r="D25" s="262"/>
      <c r="E25" s="262"/>
      <c r="F25" s="262"/>
      <c r="G25" s="262"/>
      <c r="H25" s="262"/>
      <c r="I25" s="262"/>
      <c r="J25" s="262"/>
      <c r="K25" s="262"/>
      <c r="L25" s="262"/>
      <c r="M25" s="262"/>
    </row>
    <row r="27" spans="1:13" x14ac:dyDescent="0.2">
      <c r="A27" s="79" t="s">
        <v>39</v>
      </c>
    </row>
    <row r="28" spans="1:13" x14ac:dyDescent="0.2">
      <c r="A28" s="258" t="s">
        <v>40</v>
      </c>
      <c r="B28" s="258"/>
      <c r="C28" s="258"/>
      <c r="D28" s="258"/>
      <c r="E28" s="258"/>
      <c r="F28" s="258"/>
      <c r="G28" s="258"/>
      <c r="H28" s="258"/>
      <c r="I28" s="258"/>
      <c r="J28" s="258"/>
      <c r="K28" s="258"/>
      <c r="L28" s="258"/>
      <c r="M28" s="258"/>
    </row>
    <row r="29" spans="1:13" x14ac:dyDescent="0.2">
      <c r="A29" s="258" t="s">
        <v>41</v>
      </c>
      <c r="B29" s="258"/>
      <c r="C29" s="258"/>
      <c r="D29" s="258"/>
      <c r="E29" s="258"/>
      <c r="F29" s="258"/>
      <c r="G29" s="258"/>
      <c r="H29" s="258"/>
      <c r="I29" s="258"/>
      <c r="J29" s="258"/>
      <c r="K29" s="258"/>
      <c r="L29" s="258"/>
      <c r="M29" s="258"/>
    </row>
    <row r="30" spans="1:13" x14ac:dyDescent="0.2">
      <c r="A30" s="258" t="s">
        <v>42</v>
      </c>
      <c r="B30" s="258"/>
      <c r="C30" s="258"/>
      <c r="D30" s="258"/>
      <c r="E30" s="258"/>
      <c r="F30" s="258"/>
      <c r="G30" s="258"/>
      <c r="H30" s="258"/>
      <c r="I30" s="258"/>
      <c r="J30" s="258"/>
      <c r="K30" s="258"/>
      <c r="L30" s="258"/>
      <c r="M30" s="258"/>
    </row>
    <row r="31" spans="1:13" x14ac:dyDescent="0.2">
      <c r="A31" s="90"/>
      <c r="B31" s="90"/>
      <c r="C31" s="90"/>
      <c r="D31" s="90"/>
      <c r="E31" s="90"/>
      <c r="F31" s="90"/>
      <c r="G31" s="90"/>
      <c r="H31" s="90"/>
      <c r="I31" s="90"/>
      <c r="J31" s="90"/>
      <c r="K31" s="90"/>
      <c r="L31" s="90"/>
      <c r="M31" s="90"/>
    </row>
    <row r="32" spans="1:13" x14ac:dyDescent="0.2">
      <c r="A32" s="258" t="s">
        <v>58</v>
      </c>
      <c r="B32" s="258"/>
      <c r="D32" s="91"/>
      <c r="E32" s="91"/>
      <c r="F32" s="91"/>
      <c r="G32" s="91"/>
      <c r="H32" s="91"/>
      <c r="I32" s="91"/>
      <c r="J32" s="91"/>
      <c r="K32" s="91"/>
      <c r="L32" s="91"/>
      <c r="M32" s="91"/>
    </row>
    <row r="33" spans="1:13" x14ac:dyDescent="0.2">
      <c r="A33" s="90" t="s">
        <v>43</v>
      </c>
      <c r="B33" s="90"/>
      <c r="D33" s="91"/>
      <c r="E33" s="91"/>
      <c r="F33" s="91"/>
      <c r="G33" s="91"/>
      <c r="H33" s="91"/>
      <c r="I33" s="91"/>
      <c r="J33" s="91"/>
      <c r="K33" s="91"/>
      <c r="L33" s="91"/>
      <c r="M33" s="91"/>
    </row>
    <row r="34" spans="1:13" x14ac:dyDescent="0.2">
      <c r="A34" s="258" t="s">
        <v>54</v>
      </c>
      <c r="B34" s="258"/>
      <c r="C34" s="258"/>
      <c r="D34" s="258"/>
      <c r="E34" s="258"/>
      <c r="F34" s="258"/>
      <c r="G34" s="258"/>
      <c r="H34" s="258"/>
      <c r="I34" s="258"/>
      <c r="J34" s="258"/>
      <c r="K34" s="258"/>
      <c r="L34" s="258"/>
      <c r="M34" s="258"/>
    </row>
    <row r="35" spans="1:13" x14ac:dyDescent="0.2">
      <c r="A35" s="258" t="s">
        <v>55</v>
      </c>
      <c r="B35" s="258"/>
      <c r="C35" s="258"/>
      <c r="D35" s="258"/>
      <c r="E35" s="258"/>
      <c r="F35" s="258"/>
      <c r="G35" s="258"/>
      <c r="H35" s="258"/>
      <c r="I35" s="258"/>
      <c r="J35" s="258"/>
      <c r="K35" s="258"/>
      <c r="L35" s="258"/>
      <c r="M35" s="258"/>
    </row>
    <row r="36" spans="1:13" x14ac:dyDescent="0.2">
      <c r="A36" s="79" t="s">
        <v>53</v>
      </c>
      <c r="B36" s="90"/>
      <c r="C36" s="90"/>
      <c r="D36" s="90"/>
      <c r="E36" s="90"/>
      <c r="F36" s="90"/>
      <c r="G36" s="90"/>
      <c r="H36" s="90"/>
      <c r="I36" s="90"/>
      <c r="J36" s="90"/>
      <c r="K36" s="90"/>
      <c r="L36" s="90"/>
      <c r="M36" s="90"/>
    </row>
    <row r="37" spans="1:13" x14ac:dyDescent="0.2">
      <c r="A37" s="79" t="s">
        <v>56</v>
      </c>
      <c r="B37" s="94"/>
      <c r="C37" s="94"/>
      <c r="D37" s="94"/>
      <c r="G37" s="90"/>
      <c r="H37" s="90"/>
      <c r="I37" s="90"/>
      <c r="J37" s="90"/>
      <c r="K37" s="90"/>
      <c r="L37" s="90"/>
      <c r="M37" s="90"/>
    </row>
    <row r="38" spans="1:13" x14ac:dyDescent="0.2">
      <c r="A38" s="79" t="s">
        <v>57</v>
      </c>
      <c r="B38" s="90"/>
      <c r="C38" s="90"/>
      <c r="D38" s="207"/>
      <c r="E38" s="94"/>
      <c r="F38" s="90"/>
      <c r="G38" s="90"/>
      <c r="H38" s="90"/>
      <c r="I38" s="90"/>
      <c r="J38" s="90"/>
      <c r="K38" s="90"/>
      <c r="L38" s="90"/>
      <c r="M38" s="90"/>
    </row>
    <row r="39" spans="1:13" x14ac:dyDescent="0.2">
      <c r="A39" s="79" t="s">
        <v>44</v>
      </c>
      <c r="B39" s="90"/>
      <c r="C39" s="90"/>
      <c r="D39" s="207"/>
      <c r="E39" s="94"/>
      <c r="F39" s="90"/>
      <c r="G39" s="90"/>
      <c r="H39" s="90"/>
      <c r="I39" s="90"/>
      <c r="J39" s="90"/>
      <c r="K39" s="90"/>
      <c r="L39" s="90"/>
      <c r="M39" s="90"/>
    </row>
    <row r="40" spans="1:13" x14ac:dyDescent="0.2">
      <c r="A40" s="79" t="s">
        <v>45</v>
      </c>
      <c r="B40" s="90"/>
      <c r="C40" s="90"/>
      <c r="D40" s="207"/>
      <c r="E40" s="94"/>
      <c r="F40" s="90"/>
      <c r="G40" s="90"/>
      <c r="H40" s="90"/>
      <c r="I40" s="90"/>
      <c r="J40" s="90"/>
      <c r="K40" s="90"/>
      <c r="L40" s="90"/>
      <c r="M40" s="90"/>
    </row>
    <row r="41" spans="1:13" x14ac:dyDescent="0.2">
      <c r="A41" s="79" t="s">
        <v>46</v>
      </c>
      <c r="B41" s="90"/>
      <c r="C41" s="90"/>
      <c r="D41" s="207"/>
      <c r="E41" s="94"/>
      <c r="F41" s="90"/>
      <c r="G41" s="90"/>
      <c r="H41" s="90"/>
      <c r="I41" s="90"/>
      <c r="J41" s="90"/>
      <c r="K41" s="90"/>
      <c r="L41" s="90"/>
      <c r="M41" s="90"/>
    </row>
    <row r="42" spans="1:13" x14ac:dyDescent="0.2">
      <c r="A42" s="79" t="s">
        <v>47</v>
      </c>
      <c r="B42" s="90"/>
      <c r="C42" s="90"/>
      <c r="D42" s="207"/>
      <c r="E42" s="94"/>
      <c r="F42" s="90"/>
      <c r="G42" s="90"/>
      <c r="H42" s="90"/>
      <c r="I42" s="90"/>
      <c r="J42" s="90"/>
      <c r="K42" s="90"/>
      <c r="L42" s="90"/>
      <c r="M42" s="90"/>
    </row>
    <row r="43" spans="1:13" x14ac:dyDescent="0.2">
      <c r="A43" s="79" t="s">
        <v>48</v>
      </c>
      <c r="B43" s="90"/>
      <c r="C43" s="90"/>
      <c r="D43" s="207"/>
      <c r="E43" s="94"/>
      <c r="F43" s="90"/>
      <c r="G43" s="90"/>
      <c r="H43" s="90"/>
      <c r="I43" s="90"/>
      <c r="J43" s="90"/>
      <c r="K43" s="90"/>
      <c r="L43" s="90"/>
      <c r="M43" s="90"/>
    </row>
    <row r="44" spans="1:13" x14ac:dyDescent="0.2">
      <c r="A44" s="79" t="s">
        <v>49</v>
      </c>
      <c r="B44" s="90"/>
      <c r="C44" s="90"/>
      <c r="D44" s="207"/>
      <c r="E44" s="94"/>
      <c r="F44" s="90"/>
      <c r="G44" s="90"/>
      <c r="H44" s="90"/>
      <c r="I44" s="90"/>
      <c r="J44" s="90"/>
      <c r="K44" s="90"/>
      <c r="L44" s="90"/>
      <c r="M44" s="90"/>
    </row>
    <row r="45" spans="1:13" x14ac:dyDescent="0.2">
      <c r="A45" s="79" t="s">
        <v>50</v>
      </c>
      <c r="B45" s="90"/>
      <c r="C45" s="90"/>
      <c r="D45" s="207"/>
      <c r="E45" s="94"/>
      <c r="F45" s="90"/>
      <c r="G45" s="90"/>
      <c r="H45" s="90"/>
      <c r="I45" s="90"/>
      <c r="J45" s="90"/>
      <c r="K45" s="90"/>
      <c r="L45" s="90"/>
      <c r="M45" s="90"/>
    </row>
    <row r="46" spans="1:13" x14ac:dyDescent="0.2">
      <c r="A46" s="79" t="s">
        <v>51</v>
      </c>
      <c r="B46" s="90"/>
      <c r="C46" s="90"/>
      <c r="D46" s="94"/>
      <c r="E46" s="207"/>
      <c r="F46" s="90"/>
      <c r="G46" s="90"/>
      <c r="H46" s="90"/>
      <c r="I46" s="90"/>
      <c r="J46" s="90"/>
      <c r="K46" s="90"/>
      <c r="L46" s="90"/>
      <c r="M46" s="90"/>
    </row>
    <row r="47" spans="1:13" x14ac:dyDescent="0.2">
      <c r="A47" s="79" t="s">
        <v>52</v>
      </c>
    </row>
    <row r="52" spans="3:13" x14ac:dyDescent="0.2">
      <c r="C52" s="259" t="s">
        <v>59</v>
      </c>
      <c r="D52" s="259"/>
      <c r="E52" s="259"/>
      <c r="F52" s="259"/>
      <c r="G52" s="259"/>
      <c r="H52" s="259"/>
      <c r="I52" s="259"/>
      <c r="J52" s="259"/>
      <c r="K52" s="259"/>
      <c r="L52" s="259"/>
      <c r="M52" s="259"/>
    </row>
    <row r="53" spans="3:13" x14ac:dyDescent="0.2">
      <c r="C53" s="259"/>
      <c r="D53" s="259"/>
      <c r="E53" s="259"/>
      <c r="F53" s="259"/>
      <c r="G53" s="259"/>
      <c r="H53" s="259"/>
      <c r="I53" s="259"/>
      <c r="J53" s="259"/>
      <c r="K53" s="259"/>
      <c r="L53" s="259"/>
      <c r="M53" s="259"/>
    </row>
    <row r="54" spans="3:13" x14ac:dyDescent="0.2">
      <c r="C54" s="259"/>
      <c r="D54" s="259"/>
      <c r="E54" s="259"/>
      <c r="F54" s="259"/>
      <c r="G54" s="259"/>
      <c r="H54" s="259"/>
      <c r="I54" s="259"/>
      <c r="J54" s="259"/>
      <c r="K54" s="259"/>
      <c r="L54" s="259"/>
      <c r="M54" s="259"/>
    </row>
  </sheetData>
  <sheetProtection formatCells="0" formatColumns="0" formatRows="0" insertColumns="0" insertRows="0" insertHyperlinks="0" deleteColumns="0" deleteRows="0" sort="0" autoFilter="0" pivotTables="0"/>
  <mergeCells count="23">
    <mergeCell ref="A17:M17"/>
    <mergeCell ref="A19:M19"/>
    <mergeCell ref="A5:M5"/>
    <mergeCell ref="A6:M6"/>
    <mergeCell ref="A7:M7"/>
    <mergeCell ref="A9:M9"/>
    <mergeCell ref="A11:M11"/>
    <mergeCell ref="A35:M35"/>
    <mergeCell ref="C52:M54"/>
    <mergeCell ref="A8:M8"/>
    <mergeCell ref="A28:M28"/>
    <mergeCell ref="A29:M29"/>
    <mergeCell ref="A30:M30"/>
    <mergeCell ref="A32:B32"/>
    <mergeCell ref="A34:M34"/>
    <mergeCell ref="A20:M20"/>
    <mergeCell ref="A21:M21"/>
    <mergeCell ref="A22:M22"/>
    <mergeCell ref="A23:M23"/>
    <mergeCell ref="A25:M25"/>
    <mergeCell ref="A13:M13"/>
    <mergeCell ref="A15:M15"/>
    <mergeCell ref="A16:M16"/>
  </mergeCells>
  <printOptions horizontalCentered="1" verticalCentered="1"/>
  <pageMargins left="0.7" right="0.7" top="0.75" bottom="0.75" header="0.3" footer="0.3"/>
  <pageSetup scale="4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B22"/>
  <sheetViews>
    <sheetView zoomScale="70" zoomScaleNormal="70" workbookViewId="0">
      <selection sqref="A1:B1"/>
    </sheetView>
  </sheetViews>
  <sheetFormatPr baseColWidth="10" defaultColWidth="8.83203125" defaultRowHeight="15" x14ac:dyDescent="0.2"/>
  <cols>
    <col min="1" max="1" width="87.5" bestFit="1" customWidth="1"/>
    <col min="2" max="2" width="72.1640625" style="97" customWidth="1"/>
  </cols>
  <sheetData>
    <row r="1" spans="1:2" s="28" customFormat="1" ht="43" customHeight="1" thickTop="1" thickBot="1" x14ac:dyDescent="0.25">
      <c r="A1" s="269" t="s">
        <v>107</v>
      </c>
      <c r="B1" s="270"/>
    </row>
    <row r="2" spans="1:2" s="28" customFormat="1" ht="21" thickTop="1" thickBot="1" x14ac:dyDescent="0.25">
      <c r="A2" s="239" t="s">
        <v>108</v>
      </c>
      <c r="B2" s="89"/>
    </row>
    <row r="3" spans="1:2" s="28" customFormat="1" ht="20" thickBot="1" x14ac:dyDescent="0.25">
      <c r="A3" s="240" t="s">
        <v>109</v>
      </c>
      <c r="B3" s="89"/>
    </row>
    <row r="4" spans="1:2" s="28" customFormat="1" ht="20" thickBot="1" x14ac:dyDescent="0.25">
      <c r="A4" s="240" t="s">
        <v>110</v>
      </c>
      <c r="B4" s="89"/>
    </row>
    <row r="5" spans="1:2" s="28" customFormat="1" ht="20" thickBot="1" x14ac:dyDescent="0.25">
      <c r="A5" s="240" t="s">
        <v>111</v>
      </c>
      <c r="B5" s="89"/>
    </row>
    <row r="6" spans="1:2" s="28" customFormat="1" ht="20" thickBot="1" x14ac:dyDescent="0.25">
      <c r="A6" s="240" t="s">
        <v>112</v>
      </c>
      <c r="B6" s="89"/>
    </row>
    <row r="7" spans="1:2" s="28" customFormat="1" ht="20" thickBot="1" x14ac:dyDescent="0.25">
      <c r="A7" s="240" t="s">
        <v>113</v>
      </c>
      <c r="B7" s="89"/>
    </row>
    <row r="8" spans="1:2" s="28" customFormat="1" ht="20" thickBot="1" x14ac:dyDescent="0.25">
      <c r="A8" s="240" t="s">
        <v>114</v>
      </c>
      <c r="B8" s="89"/>
    </row>
    <row r="9" spans="1:2" s="28" customFormat="1" ht="20" thickBot="1" x14ac:dyDescent="0.25">
      <c r="A9" s="240" t="s">
        <v>112</v>
      </c>
      <c r="B9" s="89"/>
    </row>
    <row r="10" spans="1:2" s="28" customFormat="1" ht="20" thickBot="1" x14ac:dyDescent="0.25">
      <c r="A10" s="241" t="s">
        <v>115</v>
      </c>
      <c r="B10" s="89"/>
    </row>
    <row r="11" spans="1:2" s="28" customFormat="1" ht="20" thickBot="1" x14ac:dyDescent="0.25">
      <c r="A11" s="241" t="s">
        <v>116</v>
      </c>
      <c r="B11" s="252"/>
    </row>
    <row r="12" spans="1:2" s="28" customFormat="1" ht="19" x14ac:dyDescent="0.2">
      <c r="A12" s="242" t="s">
        <v>117</v>
      </c>
      <c r="B12" s="89"/>
    </row>
    <row r="13" spans="1:2" s="28" customFormat="1" ht="38" x14ac:dyDescent="0.2">
      <c r="A13" s="225" t="s">
        <v>118</v>
      </c>
      <c r="B13" s="89"/>
    </row>
    <row r="14" spans="1:2" s="28" customFormat="1" ht="19" x14ac:dyDescent="0.2">
      <c r="A14" s="243" t="s">
        <v>119</v>
      </c>
      <c r="B14" s="89"/>
    </row>
    <row r="15" spans="1:2" s="28" customFormat="1" ht="20" thickBot="1" x14ac:dyDescent="0.25">
      <c r="A15" s="241" t="s">
        <v>120</v>
      </c>
      <c r="B15" s="89"/>
    </row>
    <row r="16" spans="1:2" s="28" customFormat="1" ht="20" thickBot="1" x14ac:dyDescent="0.25">
      <c r="A16" s="242" t="s">
        <v>121</v>
      </c>
      <c r="B16" s="205"/>
    </row>
    <row r="17" spans="1:2" s="28" customFormat="1" ht="20" thickBot="1" x14ac:dyDescent="0.25">
      <c r="A17" s="244" t="s">
        <v>122</v>
      </c>
      <c r="B17" s="205"/>
    </row>
    <row r="18" spans="1:2" s="28" customFormat="1" ht="48.5" customHeight="1" thickBot="1" x14ac:dyDescent="0.25">
      <c r="A18" s="224" t="s">
        <v>123</v>
      </c>
      <c r="B18" s="205"/>
    </row>
    <row r="19" spans="1:2" ht="41.5" customHeight="1" thickBot="1" x14ac:dyDescent="0.25">
      <c r="A19" s="226" t="s">
        <v>124</v>
      </c>
      <c r="B19" s="206"/>
    </row>
    <row r="20" spans="1:2" ht="34.5" customHeight="1" thickBot="1" x14ac:dyDescent="0.25">
      <c r="A20" s="226" t="s">
        <v>125</v>
      </c>
      <c r="B20" s="206"/>
    </row>
    <row r="21" spans="1:2" ht="35" customHeight="1" thickBot="1" x14ac:dyDescent="0.25">
      <c r="A21" s="226" t="s">
        <v>126</v>
      </c>
      <c r="B21" s="206"/>
    </row>
    <row r="22" spans="1:2" ht="30" customHeight="1" x14ac:dyDescent="0.2"/>
  </sheetData>
  <sheetProtection formatCells="0" formatColumns="0" formatRows="0" insertColumns="0" insertRows="0" insertHyperlinks="0" deleteColumns="0" deleteRows="0" sort="0" autoFilter="0" pivotTables="0"/>
  <mergeCells count="1">
    <mergeCell ref="A1:B1"/>
  </mergeCells>
  <pageMargins left="0.7" right="0.7" top="0.75" bottom="0.75" header="0.3" footer="0.3"/>
  <pageSetup scale="5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S71"/>
  <sheetViews>
    <sheetView topLeftCell="A59" zoomScale="74" zoomScaleNormal="55" workbookViewId="0"/>
  </sheetViews>
  <sheetFormatPr baseColWidth="10" defaultColWidth="9.1640625" defaultRowHeight="18" x14ac:dyDescent="0.2"/>
  <cols>
    <col min="1" max="1" width="81.1640625" style="50" customWidth="1"/>
    <col min="2" max="13" width="17.1640625" style="106" bestFit="1" customWidth="1"/>
    <col min="14" max="14" width="18.5" style="106" bestFit="1" customWidth="1"/>
    <col min="15" max="15" width="11" style="1" customWidth="1"/>
    <col min="16" max="16" width="11.6640625" style="1" customWidth="1"/>
    <col min="17" max="17" width="13.6640625" style="1" customWidth="1"/>
    <col min="18" max="18" width="12.1640625" style="1" customWidth="1"/>
    <col min="19" max="19" width="10.5" style="1" customWidth="1"/>
    <col min="20" max="20" width="11.5" style="1" customWidth="1"/>
    <col min="21" max="21" width="10.6640625" style="1" customWidth="1"/>
    <col min="22" max="22" width="14.83203125" style="1" customWidth="1"/>
    <col min="23" max="23" width="15" style="1" customWidth="1"/>
    <col min="24" max="24" width="9.1640625" style="1"/>
    <col min="25" max="25" width="16.33203125" style="1" customWidth="1"/>
    <col min="26" max="26" width="11.1640625" style="1" customWidth="1"/>
    <col min="27" max="27" width="10.83203125" style="1" customWidth="1"/>
    <col min="28" max="28" width="14.5" style="1" customWidth="1"/>
    <col min="29" max="29" width="10.5" style="1" customWidth="1"/>
    <col min="30" max="30" width="11" style="1" customWidth="1"/>
    <col min="31" max="31" width="15.6640625" style="1" customWidth="1"/>
    <col min="32" max="33" width="9.1640625" style="1"/>
    <col min="34" max="34" width="12.1640625" style="1" customWidth="1"/>
    <col min="35" max="16384" width="9.1640625" style="1"/>
  </cols>
  <sheetData>
    <row r="1" spans="1:19" x14ac:dyDescent="0.2">
      <c r="A1" s="1"/>
      <c r="B1" s="109"/>
      <c r="C1" s="109"/>
      <c r="D1" s="109"/>
      <c r="E1" s="109"/>
      <c r="F1" s="109"/>
      <c r="G1" s="109"/>
      <c r="H1" s="109"/>
      <c r="I1" s="109"/>
      <c r="J1" s="109"/>
      <c r="K1" s="109"/>
      <c r="L1" s="109"/>
      <c r="M1" s="109"/>
    </row>
    <row r="2" spans="1:19" ht="42" customHeight="1" x14ac:dyDescent="0.2">
      <c r="A2" s="271" t="s">
        <v>168</v>
      </c>
      <c r="B2" s="272"/>
      <c r="C2" s="272"/>
      <c r="D2" s="272"/>
      <c r="E2" s="272"/>
      <c r="F2" s="272"/>
      <c r="G2" s="272"/>
      <c r="H2" s="272"/>
      <c r="I2" s="272"/>
      <c r="J2" s="272"/>
      <c r="K2" s="272"/>
      <c r="L2" s="272"/>
      <c r="M2" s="272"/>
      <c r="N2" s="272"/>
    </row>
    <row r="3" spans="1:19" x14ac:dyDescent="0.2">
      <c r="A3" s="281">
        <f>IFERROR('Business Info.'!B2:B2,"-")</f>
        <v>0</v>
      </c>
      <c r="B3" s="281"/>
      <c r="C3" s="281"/>
      <c r="D3" s="281"/>
      <c r="E3" s="281"/>
      <c r="F3" s="281"/>
      <c r="G3" s="281"/>
      <c r="H3" s="281"/>
      <c r="I3" s="281"/>
      <c r="J3" s="281"/>
      <c r="K3" s="281"/>
      <c r="L3" s="281"/>
      <c r="M3" s="281"/>
      <c r="N3" s="281"/>
    </row>
    <row r="4" spans="1:19" x14ac:dyDescent="0.2">
      <c r="A4" s="281">
        <f>IFERROR('Business Info.'!B19:B19,"-")</f>
        <v>0</v>
      </c>
      <c r="B4" s="281"/>
      <c r="C4" s="281"/>
      <c r="D4" s="281"/>
      <c r="E4" s="281"/>
      <c r="F4" s="281"/>
      <c r="G4" s="281"/>
      <c r="H4" s="281"/>
      <c r="I4" s="281"/>
      <c r="J4" s="281"/>
      <c r="K4" s="281"/>
      <c r="L4" s="281"/>
      <c r="M4" s="281"/>
      <c r="N4" s="281"/>
    </row>
    <row r="5" spans="1:19" x14ac:dyDescent="0.2">
      <c r="A5" s="53"/>
      <c r="B5" s="110"/>
      <c r="C5" s="110"/>
      <c r="D5" s="110"/>
      <c r="E5" s="110"/>
      <c r="F5" s="110"/>
      <c r="G5" s="110"/>
      <c r="H5" s="110"/>
      <c r="I5" s="110"/>
      <c r="J5" s="110"/>
      <c r="K5" s="110"/>
      <c r="L5" s="110"/>
      <c r="M5" s="110"/>
      <c r="N5" s="110"/>
    </row>
    <row r="6" spans="1:19" x14ac:dyDescent="0.2">
      <c r="A6" s="1"/>
    </row>
    <row r="7" spans="1:19" ht="41.5" customHeight="1" x14ac:dyDescent="0.2">
      <c r="A7" s="273"/>
      <c r="B7" s="282" t="s">
        <v>169</v>
      </c>
      <c r="C7" s="282"/>
      <c r="D7" s="282"/>
      <c r="E7" s="282"/>
      <c r="F7" s="282"/>
      <c r="G7" s="282"/>
      <c r="H7" s="282"/>
      <c r="I7" s="282"/>
      <c r="J7" s="282"/>
      <c r="K7" s="282"/>
      <c r="L7" s="282"/>
      <c r="M7" s="282"/>
      <c r="N7" s="282"/>
    </row>
    <row r="8" spans="1:19" s="7" customFormat="1" ht="78.75" customHeight="1" x14ac:dyDescent="0.2">
      <c r="A8" s="273"/>
      <c r="B8" s="251" t="s">
        <v>170</v>
      </c>
      <c r="C8" s="251" t="s">
        <v>171</v>
      </c>
      <c r="D8" s="251" t="s">
        <v>172</v>
      </c>
      <c r="E8" s="251" t="s">
        <v>173</v>
      </c>
      <c r="F8" s="251" t="s">
        <v>174</v>
      </c>
      <c r="G8" s="251" t="s">
        <v>175</v>
      </c>
      <c r="H8" s="251" t="s">
        <v>176</v>
      </c>
      <c r="I8" s="251" t="s">
        <v>177</v>
      </c>
      <c r="J8" s="251" t="s">
        <v>178</v>
      </c>
      <c r="K8" s="251" t="s">
        <v>179</v>
      </c>
      <c r="L8" s="251" t="s">
        <v>180</v>
      </c>
      <c r="M8" s="251" t="s">
        <v>181</v>
      </c>
      <c r="N8" s="251" t="s">
        <v>15</v>
      </c>
      <c r="O8" s="41"/>
      <c r="P8" s="41"/>
      <c r="Q8" s="41"/>
      <c r="R8" s="41"/>
      <c r="S8" s="41"/>
    </row>
    <row r="9" spans="1:19" ht="34.5" customHeight="1" x14ac:dyDescent="0.2">
      <c r="A9" s="335" t="s">
        <v>182</v>
      </c>
      <c r="B9" s="279"/>
      <c r="C9" s="279"/>
      <c r="D9" s="279"/>
      <c r="E9" s="279"/>
      <c r="F9" s="279"/>
      <c r="G9" s="279"/>
      <c r="H9" s="279"/>
      <c r="I9" s="279"/>
      <c r="J9" s="279"/>
      <c r="K9" s="279"/>
      <c r="L9" s="279"/>
      <c r="M9" s="279"/>
      <c r="N9" s="280"/>
      <c r="O9" s="42"/>
      <c r="P9" s="42"/>
      <c r="Q9" s="42"/>
      <c r="R9" s="42"/>
      <c r="S9" s="42"/>
    </row>
    <row r="10" spans="1:19" ht="38" customHeight="1" x14ac:dyDescent="0.2">
      <c r="A10" s="249" t="s">
        <v>61</v>
      </c>
      <c r="B10" s="171"/>
      <c r="C10" s="171"/>
      <c r="D10" s="171"/>
      <c r="E10" s="171"/>
      <c r="F10" s="171"/>
      <c r="G10" s="171"/>
      <c r="H10" s="171"/>
      <c r="I10" s="171"/>
      <c r="J10" s="171"/>
      <c r="K10" s="171"/>
      <c r="L10" s="171"/>
      <c r="M10" s="171"/>
      <c r="N10" s="43">
        <f>SUM(B10:M10)</f>
        <v>0</v>
      </c>
      <c r="O10" s="42"/>
      <c r="P10" s="42"/>
      <c r="Q10" s="42"/>
      <c r="R10" s="42"/>
      <c r="S10" s="42"/>
    </row>
    <row r="11" spans="1:19" ht="38" customHeight="1" x14ac:dyDescent="0.2">
      <c r="A11" s="249" t="s">
        <v>62</v>
      </c>
      <c r="B11" s="171"/>
      <c r="C11" s="171"/>
      <c r="D11" s="171"/>
      <c r="E11" s="171"/>
      <c r="F11" s="171"/>
      <c r="G11" s="171"/>
      <c r="H11" s="171"/>
      <c r="I11" s="171"/>
      <c r="J11" s="171"/>
      <c r="K11" s="171"/>
      <c r="L11" s="171"/>
      <c r="M11" s="171"/>
      <c r="N11" s="43">
        <f t="shared" ref="N11:N15" si="0">SUM(B11:M11)</f>
        <v>0</v>
      </c>
      <c r="O11" s="42"/>
      <c r="P11" s="42"/>
      <c r="Q11" s="42"/>
      <c r="R11" s="42"/>
      <c r="S11" s="42"/>
    </row>
    <row r="12" spans="1:19" ht="38" customHeight="1" x14ac:dyDescent="0.2">
      <c r="A12" s="247" t="s">
        <v>183</v>
      </c>
      <c r="B12" s="202"/>
      <c r="C12" s="171"/>
      <c r="D12" s="171"/>
      <c r="E12" s="171"/>
      <c r="F12" s="171"/>
      <c r="G12" s="171"/>
      <c r="H12" s="171"/>
      <c r="I12" s="171"/>
      <c r="J12" s="171"/>
      <c r="K12" s="171"/>
      <c r="L12" s="171"/>
      <c r="M12" s="171"/>
      <c r="N12" s="43">
        <f t="shared" si="0"/>
        <v>0</v>
      </c>
      <c r="O12" s="42"/>
      <c r="P12" s="42"/>
      <c r="Q12" s="42"/>
      <c r="R12" s="42"/>
      <c r="S12" s="42"/>
    </row>
    <row r="13" spans="1:19" ht="38" customHeight="1" x14ac:dyDescent="0.2">
      <c r="A13" s="247" t="s">
        <v>183</v>
      </c>
      <c r="B13" s="202"/>
      <c r="C13" s="171"/>
      <c r="D13" s="171"/>
      <c r="E13" s="171"/>
      <c r="F13" s="171"/>
      <c r="G13" s="171"/>
      <c r="H13" s="171"/>
      <c r="I13" s="171"/>
      <c r="J13" s="171"/>
      <c r="K13" s="171"/>
      <c r="L13" s="171"/>
      <c r="M13" s="171"/>
      <c r="N13" s="43">
        <f t="shared" si="0"/>
        <v>0</v>
      </c>
      <c r="O13" s="42"/>
      <c r="P13" s="42"/>
      <c r="Q13" s="42"/>
      <c r="R13" s="42"/>
      <c r="S13" s="42"/>
    </row>
    <row r="14" spans="1:19" ht="38" customHeight="1" x14ac:dyDescent="0.2">
      <c r="A14" s="336" t="s">
        <v>185</v>
      </c>
      <c r="B14" s="202"/>
      <c r="C14" s="171"/>
      <c r="D14" s="171"/>
      <c r="E14" s="171"/>
      <c r="F14" s="171"/>
      <c r="G14" s="171"/>
      <c r="H14" s="171"/>
      <c r="I14" s="171"/>
      <c r="J14" s="171"/>
      <c r="K14" s="171"/>
      <c r="L14" s="171"/>
      <c r="M14" s="171"/>
      <c r="N14" s="43">
        <f t="shared" si="0"/>
        <v>0</v>
      </c>
      <c r="O14" s="42"/>
      <c r="P14" s="42"/>
      <c r="Q14" s="42"/>
      <c r="R14" s="42"/>
      <c r="S14" s="42"/>
    </row>
    <row r="15" spans="1:19" ht="38" customHeight="1" x14ac:dyDescent="0.2">
      <c r="A15" s="247" t="s">
        <v>184</v>
      </c>
      <c r="B15" s="202"/>
      <c r="C15" s="171"/>
      <c r="D15" s="171"/>
      <c r="E15" s="171"/>
      <c r="F15" s="171"/>
      <c r="G15" s="171"/>
      <c r="H15" s="171"/>
      <c r="I15" s="171"/>
      <c r="J15" s="171"/>
      <c r="K15" s="171"/>
      <c r="L15" s="171"/>
      <c r="M15" s="171"/>
      <c r="N15" s="43">
        <f t="shared" si="0"/>
        <v>0</v>
      </c>
      <c r="O15" s="42"/>
      <c r="P15" s="42"/>
      <c r="Q15" s="42"/>
      <c r="R15" s="42"/>
      <c r="S15" s="42"/>
    </row>
    <row r="16" spans="1:19" ht="38" customHeight="1" x14ac:dyDescent="0.2">
      <c r="A16" s="247" t="s">
        <v>184</v>
      </c>
      <c r="B16" s="202"/>
      <c r="C16" s="171"/>
      <c r="D16" s="171"/>
      <c r="E16" s="171"/>
      <c r="F16" s="171"/>
      <c r="G16" s="171"/>
      <c r="H16" s="171"/>
      <c r="I16" s="171"/>
      <c r="J16" s="171"/>
      <c r="K16" s="171"/>
      <c r="L16" s="171"/>
      <c r="M16" s="171"/>
      <c r="N16" s="43">
        <f>SUM(B16:M16)</f>
        <v>0</v>
      </c>
      <c r="O16" s="42"/>
      <c r="P16" s="42"/>
      <c r="Q16" s="42"/>
      <c r="R16" s="42"/>
      <c r="S16" s="42"/>
    </row>
    <row r="17" spans="1:19" ht="38" customHeight="1" x14ac:dyDescent="0.2">
      <c r="A17" s="247" t="s">
        <v>184</v>
      </c>
      <c r="B17" s="202"/>
      <c r="C17" s="171"/>
      <c r="D17" s="171"/>
      <c r="E17" s="171"/>
      <c r="F17" s="171"/>
      <c r="G17" s="171"/>
      <c r="H17" s="171"/>
      <c r="I17" s="171"/>
      <c r="J17" s="171"/>
      <c r="K17" s="171"/>
      <c r="L17" s="171"/>
      <c r="M17" s="171"/>
      <c r="N17" s="43">
        <f t="shared" ref="N17" si="1">SUM(B17:M17)</f>
        <v>0</v>
      </c>
      <c r="O17" s="42"/>
      <c r="P17" s="42"/>
      <c r="Q17" s="42"/>
      <c r="R17" s="42"/>
      <c r="S17" s="42"/>
    </row>
    <row r="18" spans="1:19" x14ac:dyDescent="0.15">
      <c r="A18" s="248"/>
      <c r="B18" s="245"/>
      <c r="C18" s="192"/>
      <c r="D18" s="192"/>
      <c r="E18" s="192"/>
      <c r="F18" s="192"/>
      <c r="G18" s="192"/>
      <c r="H18" s="192"/>
      <c r="I18" s="192"/>
      <c r="J18" s="192"/>
      <c r="K18" s="192"/>
      <c r="L18" s="192"/>
      <c r="M18" s="192"/>
      <c r="N18" s="192"/>
      <c r="O18" s="212"/>
      <c r="P18" s="212"/>
      <c r="Q18" s="212"/>
      <c r="R18" s="212"/>
      <c r="S18" s="212"/>
    </row>
    <row r="19" spans="1:19" ht="37.5" customHeight="1" x14ac:dyDescent="0.2">
      <c r="A19" s="247" t="s">
        <v>186</v>
      </c>
      <c r="B19" s="202"/>
      <c r="C19" s="171"/>
      <c r="D19" s="171"/>
      <c r="E19" s="171"/>
      <c r="F19" s="171"/>
      <c r="G19" s="171"/>
      <c r="H19" s="171"/>
      <c r="I19" s="171"/>
      <c r="J19" s="171"/>
      <c r="K19" s="171"/>
      <c r="L19" s="171"/>
      <c r="M19" s="171"/>
      <c r="N19" s="43">
        <f>SUM(B19:M19)</f>
        <v>0</v>
      </c>
      <c r="O19" s="42"/>
      <c r="P19" s="42"/>
      <c r="Q19" s="42"/>
      <c r="R19" s="42"/>
      <c r="S19" s="42"/>
    </row>
    <row r="20" spans="1:19" ht="33" x14ac:dyDescent="0.2">
      <c r="A20" s="247" t="s">
        <v>186</v>
      </c>
      <c r="B20" s="202"/>
      <c r="C20" s="171"/>
      <c r="D20" s="171"/>
      <c r="E20" s="171"/>
      <c r="F20" s="171"/>
      <c r="G20" s="171"/>
      <c r="H20" s="171"/>
      <c r="I20" s="171"/>
      <c r="J20" s="171"/>
      <c r="K20" s="171"/>
      <c r="L20" s="171"/>
      <c r="M20" s="171"/>
      <c r="N20" s="43">
        <f>SUM(B20:M20)</f>
        <v>0</v>
      </c>
      <c r="O20" s="42"/>
      <c r="P20" s="42"/>
      <c r="Q20" s="42"/>
      <c r="R20" s="42"/>
      <c r="S20" s="42"/>
    </row>
    <row r="21" spans="1:19" ht="33" x14ac:dyDescent="0.2">
      <c r="A21" s="247" t="s">
        <v>186</v>
      </c>
      <c r="B21" s="202"/>
      <c r="C21" s="171"/>
      <c r="D21" s="171"/>
      <c r="E21" s="171"/>
      <c r="F21" s="171"/>
      <c r="G21" s="171"/>
      <c r="H21" s="171"/>
      <c r="I21" s="171"/>
      <c r="J21" s="171"/>
      <c r="K21" s="171"/>
      <c r="L21" s="171"/>
      <c r="M21" s="171"/>
      <c r="N21" s="43">
        <f t="shared" ref="N21:N22" si="2">SUM(B21:M21)</f>
        <v>0</v>
      </c>
      <c r="O21" s="42"/>
      <c r="P21" s="42"/>
      <c r="Q21" s="42"/>
      <c r="R21" s="42"/>
      <c r="S21" s="42"/>
    </row>
    <row r="22" spans="1:19" ht="33" x14ac:dyDescent="0.2">
      <c r="A22" s="247" t="s">
        <v>186</v>
      </c>
      <c r="B22" s="202"/>
      <c r="C22" s="171"/>
      <c r="D22" s="171"/>
      <c r="E22" s="171"/>
      <c r="F22" s="171"/>
      <c r="G22" s="171"/>
      <c r="H22" s="171"/>
      <c r="I22" s="171"/>
      <c r="J22" s="171"/>
      <c r="K22" s="171"/>
      <c r="L22" s="171"/>
      <c r="M22" s="171"/>
      <c r="N22" s="43">
        <f t="shared" si="2"/>
        <v>0</v>
      </c>
      <c r="O22" s="42"/>
      <c r="P22" s="42"/>
      <c r="Q22" s="42"/>
      <c r="R22" s="42"/>
      <c r="S22" s="42"/>
    </row>
    <row r="23" spans="1:19" ht="38" x14ac:dyDescent="0.2">
      <c r="A23" s="249" t="s">
        <v>187</v>
      </c>
      <c r="B23" s="246">
        <f t="shared" ref="B23:M23" si="3">SUM(B10:B17)+SUM(B19:B22)</f>
        <v>0</v>
      </c>
      <c r="C23" s="195">
        <f t="shared" si="3"/>
        <v>0</v>
      </c>
      <c r="D23" s="195">
        <f t="shared" si="3"/>
        <v>0</v>
      </c>
      <c r="E23" s="195">
        <f t="shared" si="3"/>
        <v>0</v>
      </c>
      <c r="F23" s="195">
        <f t="shared" si="3"/>
        <v>0</v>
      </c>
      <c r="G23" s="195">
        <f t="shared" si="3"/>
        <v>0</v>
      </c>
      <c r="H23" s="195">
        <f t="shared" si="3"/>
        <v>0</v>
      </c>
      <c r="I23" s="195">
        <f t="shared" si="3"/>
        <v>0</v>
      </c>
      <c r="J23" s="195">
        <f t="shared" si="3"/>
        <v>0</v>
      </c>
      <c r="K23" s="195">
        <f t="shared" si="3"/>
        <v>0</v>
      </c>
      <c r="L23" s="195">
        <f t="shared" si="3"/>
        <v>0</v>
      </c>
      <c r="M23" s="195">
        <f t="shared" si="3"/>
        <v>0</v>
      </c>
      <c r="N23" s="43">
        <f>SUM(B23:M23)</f>
        <v>0</v>
      </c>
    </row>
    <row r="24" spans="1:19" x14ac:dyDescent="0.2">
      <c r="A24" s="47"/>
      <c r="B24" s="195"/>
      <c r="C24" s="195"/>
      <c r="D24" s="195"/>
      <c r="E24" s="195"/>
      <c r="F24" s="195"/>
      <c r="G24" s="195"/>
      <c r="H24" s="195"/>
      <c r="I24" s="195"/>
      <c r="J24" s="195"/>
      <c r="K24" s="195"/>
      <c r="L24" s="195"/>
      <c r="M24" s="195"/>
      <c r="N24" s="43"/>
    </row>
    <row r="25" spans="1:19" ht="38" x14ac:dyDescent="0.2">
      <c r="A25" s="45" t="s">
        <v>188</v>
      </c>
      <c r="B25" s="171"/>
      <c r="C25" s="171"/>
      <c r="D25" s="171"/>
      <c r="E25" s="171"/>
      <c r="F25" s="171"/>
      <c r="G25" s="171"/>
      <c r="H25" s="171"/>
      <c r="I25" s="171"/>
      <c r="J25" s="171"/>
      <c r="K25" s="171"/>
      <c r="L25" s="171"/>
      <c r="M25" s="171"/>
      <c r="N25" s="43">
        <f>SUM(B25:M25)</f>
        <v>0</v>
      </c>
    </row>
    <row r="26" spans="1:19" ht="38" x14ac:dyDescent="0.2">
      <c r="A26" s="48" t="s">
        <v>189</v>
      </c>
      <c r="B26" s="43">
        <f>B23-B25</f>
        <v>0</v>
      </c>
      <c r="C26" s="43">
        <f t="shared" ref="C26:M26" si="4">C23-C25</f>
        <v>0</v>
      </c>
      <c r="D26" s="43">
        <f t="shared" si="4"/>
        <v>0</v>
      </c>
      <c r="E26" s="43">
        <f t="shared" si="4"/>
        <v>0</v>
      </c>
      <c r="F26" s="43">
        <f t="shared" si="4"/>
        <v>0</v>
      </c>
      <c r="G26" s="43">
        <f t="shared" si="4"/>
        <v>0</v>
      </c>
      <c r="H26" s="43">
        <f t="shared" si="4"/>
        <v>0</v>
      </c>
      <c r="I26" s="43">
        <f t="shared" si="4"/>
        <v>0</v>
      </c>
      <c r="J26" s="43">
        <f t="shared" si="4"/>
        <v>0</v>
      </c>
      <c r="K26" s="43">
        <f t="shared" si="4"/>
        <v>0</v>
      </c>
      <c r="L26" s="43">
        <f t="shared" si="4"/>
        <v>0</v>
      </c>
      <c r="M26" s="43">
        <f t="shared" si="4"/>
        <v>0</v>
      </c>
      <c r="N26" s="43">
        <f>SUM(B26:M26)</f>
        <v>0</v>
      </c>
    </row>
    <row r="27" spans="1:19" x14ac:dyDescent="0.2">
      <c r="A27" s="48"/>
      <c r="B27" s="43"/>
      <c r="C27" s="43"/>
      <c r="D27" s="43"/>
      <c r="E27" s="43"/>
      <c r="F27" s="43"/>
      <c r="G27" s="43"/>
      <c r="H27" s="43"/>
      <c r="I27" s="43"/>
      <c r="J27" s="43"/>
      <c r="K27" s="43"/>
      <c r="L27" s="43"/>
      <c r="M27" s="43"/>
      <c r="N27" s="43"/>
    </row>
    <row r="28" spans="1:19" ht="38" customHeight="1" x14ac:dyDescent="0.2">
      <c r="A28" s="274" t="s">
        <v>190</v>
      </c>
      <c r="B28" s="275"/>
      <c r="C28" s="275"/>
      <c r="D28" s="275"/>
      <c r="E28" s="275"/>
      <c r="F28" s="275"/>
      <c r="G28" s="275"/>
      <c r="H28" s="275"/>
      <c r="I28" s="275"/>
      <c r="J28" s="275"/>
      <c r="K28" s="275"/>
      <c r="L28" s="275"/>
      <c r="M28" s="275"/>
      <c r="N28" s="276"/>
    </row>
    <row r="29" spans="1:19" ht="19" x14ac:dyDescent="0.2">
      <c r="A29" s="156" t="s">
        <v>191</v>
      </c>
      <c r="B29" s="198"/>
      <c r="C29" s="198"/>
      <c r="D29" s="198"/>
      <c r="E29" s="198"/>
      <c r="F29" s="198"/>
      <c r="G29" s="198"/>
      <c r="H29" s="198"/>
      <c r="I29" s="198"/>
      <c r="J29" s="198"/>
      <c r="K29" s="198"/>
      <c r="L29" s="198"/>
      <c r="M29" s="198"/>
      <c r="N29" s="43">
        <f>SUM(B29:M29)</f>
        <v>0</v>
      </c>
    </row>
    <row r="30" spans="1:19" ht="19" x14ac:dyDescent="0.2">
      <c r="A30" s="156" t="s">
        <v>192</v>
      </c>
      <c r="B30" s="199"/>
      <c r="C30" s="171"/>
      <c r="D30" s="171"/>
      <c r="E30" s="171"/>
      <c r="F30" s="171"/>
      <c r="G30" s="171"/>
      <c r="H30" s="171"/>
      <c r="I30" s="171"/>
      <c r="J30" s="171"/>
      <c r="K30" s="171"/>
      <c r="L30" s="171"/>
      <c r="M30" s="171"/>
      <c r="N30" s="43">
        <f t="shared" ref="N30:N66" si="5">SUM(B30:M30)</f>
        <v>0</v>
      </c>
    </row>
    <row r="31" spans="1:19" ht="19" x14ac:dyDescent="0.2">
      <c r="A31" s="156" t="s">
        <v>193</v>
      </c>
      <c r="B31" s="199"/>
      <c r="C31" s="199"/>
      <c r="D31" s="199"/>
      <c r="E31" s="199"/>
      <c r="F31" s="199"/>
      <c r="G31" s="199"/>
      <c r="H31" s="199"/>
      <c r="I31" s="199"/>
      <c r="J31" s="199"/>
      <c r="K31" s="199"/>
      <c r="L31" s="199"/>
      <c r="M31" s="199"/>
      <c r="N31" s="43">
        <f t="shared" si="5"/>
        <v>0</v>
      </c>
    </row>
    <row r="32" spans="1:19" ht="19" x14ac:dyDescent="0.2">
      <c r="A32" s="156" t="s">
        <v>86</v>
      </c>
      <c r="B32" s="199"/>
      <c r="C32" s="171"/>
      <c r="D32" s="171"/>
      <c r="E32" s="171"/>
      <c r="F32" s="171"/>
      <c r="G32" s="171"/>
      <c r="H32" s="171"/>
      <c r="I32" s="171"/>
      <c r="J32" s="171"/>
      <c r="K32" s="171"/>
      <c r="L32" s="171"/>
      <c r="M32" s="171"/>
      <c r="N32" s="43">
        <f t="shared" si="5"/>
        <v>0</v>
      </c>
    </row>
    <row r="33" spans="1:14" ht="19" x14ac:dyDescent="0.2">
      <c r="A33" s="156" t="s">
        <v>203</v>
      </c>
      <c r="B33" s="199"/>
      <c r="C33" s="171"/>
      <c r="D33" s="171"/>
      <c r="E33" s="171"/>
      <c r="F33" s="171"/>
      <c r="G33" s="171"/>
      <c r="H33" s="171"/>
      <c r="I33" s="171"/>
      <c r="J33" s="171"/>
      <c r="K33" s="171"/>
      <c r="L33" s="171"/>
      <c r="M33" s="171"/>
      <c r="N33" s="43">
        <f t="shared" si="5"/>
        <v>0</v>
      </c>
    </row>
    <row r="34" spans="1:14" ht="19" x14ac:dyDescent="0.2">
      <c r="A34" s="156" t="s">
        <v>194</v>
      </c>
      <c r="B34" s="199"/>
      <c r="C34" s="199"/>
      <c r="D34" s="199"/>
      <c r="E34" s="199"/>
      <c r="F34" s="199"/>
      <c r="G34" s="199"/>
      <c r="H34" s="199"/>
      <c r="I34" s="199"/>
      <c r="J34" s="199"/>
      <c r="K34" s="199"/>
      <c r="L34" s="199"/>
      <c r="M34" s="199"/>
      <c r="N34" s="43">
        <f t="shared" si="5"/>
        <v>0</v>
      </c>
    </row>
    <row r="35" spans="1:14" ht="19" x14ac:dyDescent="0.2">
      <c r="A35" s="156" t="s">
        <v>195</v>
      </c>
      <c r="B35" s="199"/>
      <c r="C35" s="199"/>
      <c r="D35" s="199"/>
      <c r="E35" s="199"/>
      <c r="F35" s="199"/>
      <c r="G35" s="199"/>
      <c r="H35" s="199"/>
      <c r="I35" s="199"/>
      <c r="J35" s="199"/>
      <c r="K35" s="199"/>
      <c r="L35" s="199"/>
      <c r="M35" s="199"/>
      <c r="N35" s="43">
        <f t="shared" si="5"/>
        <v>0</v>
      </c>
    </row>
    <row r="36" spans="1:14" ht="19" x14ac:dyDescent="0.2">
      <c r="A36" s="156" t="s">
        <v>202</v>
      </c>
      <c r="B36" s="199"/>
      <c r="C36" s="199"/>
      <c r="D36" s="199"/>
      <c r="E36" s="199"/>
      <c r="F36" s="199"/>
      <c r="G36" s="199"/>
      <c r="H36" s="199"/>
      <c r="I36" s="199"/>
      <c r="J36" s="199"/>
      <c r="K36" s="199"/>
      <c r="L36" s="199"/>
      <c r="M36" s="199"/>
      <c r="N36" s="43">
        <f t="shared" si="5"/>
        <v>0</v>
      </c>
    </row>
    <row r="37" spans="1:14" ht="19" x14ac:dyDescent="0.2">
      <c r="A37" s="156" t="s">
        <v>196</v>
      </c>
      <c r="B37" s="199"/>
      <c r="C37" s="199"/>
      <c r="D37" s="199"/>
      <c r="E37" s="199"/>
      <c r="F37" s="199"/>
      <c r="G37" s="199"/>
      <c r="H37" s="199"/>
      <c r="I37" s="199"/>
      <c r="J37" s="199"/>
      <c r="K37" s="199"/>
      <c r="L37" s="199"/>
      <c r="M37" s="199"/>
      <c r="N37" s="43">
        <f t="shared" si="5"/>
        <v>0</v>
      </c>
    </row>
    <row r="38" spans="1:14" ht="19" x14ac:dyDescent="0.2">
      <c r="A38" s="156" t="s">
        <v>197</v>
      </c>
      <c r="B38" s="199"/>
      <c r="C38" s="199"/>
      <c r="D38" s="199"/>
      <c r="E38" s="199"/>
      <c r="F38" s="199"/>
      <c r="G38" s="199"/>
      <c r="H38" s="199"/>
      <c r="I38" s="199"/>
      <c r="J38" s="199"/>
      <c r="K38" s="199"/>
      <c r="L38" s="199"/>
      <c r="M38" s="199"/>
      <c r="N38" s="43">
        <f t="shared" si="5"/>
        <v>0</v>
      </c>
    </row>
    <row r="39" spans="1:14" ht="19" x14ac:dyDescent="0.2">
      <c r="A39" s="156" t="s">
        <v>198</v>
      </c>
      <c r="B39" s="200"/>
      <c r="C39" s="200"/>
      <c r="D39" s="200"/>
      <c r="E39" s="200"/>
      <c r="F39" s="200"/>
      <c r="G39" s="200"/>
      <c r="H39" s="200"/>
      <c r="I39" s="200"/>
      <c r="J39" s="200"/>
      <c r="K39" s="200"/>
      <c r="L39" s="200"/>
      <c r="M39" s="200"/>
      <c r="N39" s="43">
        <f t="shared" si="5"/>
        <v>0</v>
      </c>
    </row>
    <row r="40" spans="1:14" ht="19" x14ac:dyDescent="0.2">
      <c r="A40" s="156" t="s">
        <v>199</v>
      </c>
      <c r="B40" s="171"/>
      <c r="C40" s="171"/>
      <c r="D40" s="171"/>
      <c r="E40" s="171"/>
      <c r="F40" s="171"/>
      <c r="G40" s="171"/>
      <c r="H40" s="171"/>
      <c r="I40" s="171"/>
      <c r="J40" s="171"/>
      <c r="K40" s="171"/>
      <c r="L40" s="171"/>
      <c r="M40" s="171"/>
      <c r="N40" s="43">
        <f t="shared" si="5"/>
        <v>0</v>
      </c>
    </row>
    <row r="41" spans="1:14" x14ac:dyDescent="0.2">
      <c r="A41" s="155" t="s">
        <v>13</v>
      </c>
      <c r="B41" s="199"/>
      <c r="C41" s="199"/>
      <c r="D41" s="199"/>
      <c r="E41" s="199"/>
      <c r="F41" s="199"/>
      <c r="G41" s="199"/>
      <c r="H41" s="199"/>
      <c r="I41" s="199"/>
      <c r="J41" s="199"/>
      <c r="K41" s="199"/>
      <c r="L41" s="199"/>
      <c r="M41" s="199"/>
      <c r="N41" s="43">
        <f t="shared" si="5"/>
        <v>0</v>
      </c>
    </row>
    <row r="42" spans="1:14" x14ac:dyDescent="0.2">
      <c r="A42" s="155" t="s">
        <v>14</v>
      </c>
      <c r="B42" s="199"/>
      <c r="C42" s="199"/>
      <c r="D42" s="199"/>
      <c r="E42" s="199"/>
      <c r="F42" s="199"/>
      <c r="G42" s="199"/>
      <c r="H42" s="199"/>
      <c r="I42" s="199"/>
      <c r="J42" s="199"/>
      <c r="K42" s="199"/>
      <c r="L42" s="199"/>
      <c r="M42" s="199"/>
      <c r="N42" s="43">
        <f t="shared" si="5"/>
        <v>0</v>
      </c>
    </row>
    <row r="43" spans="1:14" ht="19" x14ac:dyDescent="0.2">
      <c r="A43" s="156" t="s">
        <v>200</v>
      </c>
      <c r="B43" s="199"/>
      <c r="C43" s="199"/>
      <c r="D43" s="199"/>
      <c r="E43" s="199"/>
      <c r="F43" s="199"/>
      <c r="G43" s="199"/>
      <c r="H43" s="199"/>
      <c r="I43" s="199"/>
      <c r="J43" s="199"/>
      <c r="K43" s="199"/>
      <c r="L43" s="199"/>
      <c r="M43" s="171"/>
      <c r="N43" s="43">
        <f t="shared" si="5"/>
        <v>0</v>
      </c>
    </row>
    <row r="44" spans="1:14" ht="19" x14ac:dyDescent="0.2">
      <c r="A44" s="156" t="s">
        <v>201</v>
      </c>
      <c r="B44" s="199"/>
      <c r="C44" s="199"/>
      <c r="D44" s="199"/>
      <c r="E44" s="199"/>
      <c r="F44" s="199"/>
      <c r="G44" s="199"/>
      <c r="H44" s="199"/>
      <c r="I44" s="199"/>
      <c r="J44" s="199"/>
      <c r="K44" s="199"/>
      <c r="L44" s="199"/>
      <c r="M44" s="199"/>
      <c r="N44" s="43">
        <f t="shared" si="5"/>
        <v>0</v>
      </c>
    </row>
    <row r="45" spans="1:14" ht="19" x14ac:dyDescent="0.2">
      <c r="A45" s="156" t="s">
        <v>204</v>
      </c>
      <c r="B45" s="199"/>
      <c r="C45" s="171"/>
      <c r="D45" s="171"/>
      <c r="E45" s="171"/>
      <c r="F45" s="171"/>
      <c r="G45" s="171"/>
      <c r="H45" s="171"/>
      <c r="I45" s="171"/>
      <c r="J45" s="171"/>
      <c r="K45" s="171"/>
      <c r="L45" s="171"/>
      <c r="M45" s="171"/>
      <c r="N45" s="43">
        <f t="shared" si="5"/>
        <v>0</v>
      </c>
    </row>
    <row r="46" spans="1:14" ht="19" x14ac:dyDescent="0.2">
      <c r="A46" s="156" t="s">
        <v>205</v>
      </c>
      <c r="B46" s="199"/>
      <c r="C46" s="199"/>
      <c r="D46" s="199"/>
      <c r="E46" s="199"/>
      <c r="F46" s="199"/>
      <c r="G46" s="199"/>
      <c r="H46" s="199"/>
      <c r="I46" s="199"/>
      <c r="J46" s="199"/>
      <c r="K46" s="199"/>
      <c r="L46" s="199"/>
      <c r="M46" s="199"/>
      <c r="N46" s="43">
        <f t="shared" si="5"/>
        <v>0</v>
      </c>
    </row>
    <row r="47" spans="1:14" ht="19" x14ac:dyDescent="0.2">
      <c r="A47" s="156" t="s">
        <v>206</v>
      </c>
      <c r="B47" s="199"/>
      <c r="C47" s="199"/>
      <c r="D47" s="199"/>
      <c r="E47" s="199"/>
      <c r="F47" s="199"/>
      <c r="G47" s="199"/>
      <c r="H47" s="199"/>
      <c r="I47" s="199"/>
      <c r="J47" s="199"/>
      <c r="K47" s="199"/>
      <c r="L47" s="199"/>
      <c r="M47" s="199"/>
      <c r="N47" s="43">
        <f t="shared" si="5"/>
        <v>0</v>
      </c>
    </row>
    <row r="48" spans="1:14" ht="19" x14ac:dyDescent="0.2">
      <c r="A48" s="156" t="s">
        <v>207</v>
      </c>
      <c r="B48" s="199"/>
      <c r="C48" s="199"/>
      <c r="D48" s="199"/>
      <c r="E48" s="199"/>
      <c r="F48" s="199"/>
      <c r="G48" s="199"/>
      <c r="H48" s="199"/>
      <c r="I48" s="199"/>
      <c r="J48" s="199"/>
      <c r="K48" s="199"/>
      <c r="L48" s="199"/>
      <c r="M48" s="199"/>
      <c r="N48" s="43">
        <f>SUM(B48:M48)</f>
        <v>0</v>
      </c>
    </row>
    <row r="49" spans="1:14" ht="19" x14ac:dyDescent="0.2">
      <c r="A49" s="156" t="s">
        <v>208</v>
      </c>
      <c r="B49" s="171"/>
      <c r="C49" s="171"/>
      <c r="D49" s="171"/>
      <c r="E49" s="171"/>
      <c r="F49" s="171"/>
      <c r="G49" s="171"/>
      <c r="H49" s="171"/>
      <c r="I49" s="171"/>
      <c r="J49" s="171"/>
      <c r="K49" s="171"/>
      <c r="L49" s="171"/>
      <c r="M49" s="171"/>
      <c r="N49" s="43">
        <f t="shared" si="5"/>
        <v>0</v>
      </c>
    </row>
    <row r="50" spans="1:14" ht="19" x14ac:dyDescent="0.2">
      <c r="A50" s="156" t="s">
        <v>209</v>
      </c>
      <c r="B50" s="171"/>
      <c r="C50" s="171"/>
      <c r="D50" s="171"/>
      <c r="E50" s="171"/>
      <c r="F50" s="171"/>
      <c r="G50" s="171"/>
      <c r="H50" s="171"/>
      <c r="I50" s="171"/>
      <c r="J50" s="171"/>
      <c r="K50" s="171"/>
      <c r="L50" s="171"/>
      <c r="M50" s="171"/>
      <c r="N50" s="43">
        <f t="shared" si="5"/>
        <v>0</v>
      </c>
    </row>
    <row r="51" spans="1:14" ht="19" x14ac:dyDescent="0.2">
      <c r="A51" s="156" t="s">
        <v>210</v>
      </c>
      <c r="B51" s="171"/>
      <c r="C51" s="171"/>
      <c r="D51" s="171"/>
      <c r="E51" s="171"/>
      <c r="F51" s="171"/>
      <c r="G51" s="171"/>
      <c r="H51" s="171"/>
      <c r="I51" s="171"/>
      <c r="J51" s="171"/>
      <c r="K51" s="171"/>
      <c r="L51" s="171"/>
      <c r="M51" s="171"/>
      <c r="N51" s="43">
        <f t="shared" si="5"/>
        <v>0</v>
      </c>
    </row>
    <row r="52" spans="1:14" ht="19" x14ac:dyDescent="0.2">
      <c r="A52" s="156" t="s">
        <v>211</v>
      </c>
      <c r="B52" s="171"/>
      <c r="C52" s="171"/>
      <c r="D52" s="171"/>
      <c r="E52" s="171"/>
      <c r="F52" s="171"/>
      <c r="G52" s="171"/>
      <c r="H52" s="171"/>
      <c r="I52" s="171"/>
      <c r="J52" s="171"/>
      <c r="K52" s="171"/>
      <c r="L52" s="171"/>
      <c r="M52" s="171"/>
      <c r="N52" s="43">
        <f t="shared" si="5"/>
        <v>0</v>
      </c>
    </row>
    <row r="53" spans="1:14" ht="19" x14ac:dyDescent="0.2">
      <c r="A53" s="156" t="s">
        <v>212</v>
      </c>
      <c r="B53" s="171"/>
      <c r="C53" s="171"/>
      <c r="D53" s="171"/>
      <c r="E53" s="171"/>
      <c r="F53" s="171"/>
      <c r="G53" s="171"/>
      <c r="H53" s="171"/>
      <c r="I53" s="171"/>
      <c r="J53" s="171"/>
      <c r="K53" s="171"/>
      <c r="L53" s="171"/>
      <c r="M53" s="171"/>
      <c r="N53" s="43">
        <f t="shared" si="5"/>
        <v>0</v>
      </c>
    </row>
    <row r="54" spans="1:14" ht="19" x14ac:dyDescent="0.2">
      <c r="A54" s="45" t="s">
        <v>213</v>
      </c>
      <c r="B54" s="104"/>
      <c r="C54" s="104"/>
      <c r="D54" s="104"/>
      <c r="E54" s="104"/>
      <c r="F54" s="104"/>
      <c r="G54" s="104"/>
      <c r="H54" s="104"/>
      <c r="I54" s="104"/>
      <c r="J54" s="104"/>
      <c r="K54" s="104"/>
      <c r="L54" s="104"/>
      <c r="M54" s="104"/>
      <c r="N54" s="105"/>
    </row>
    <row r="55" spans="1:14" ht="19" x14ac:dyDescent="0.2">
      <c r="A55" s="227" t="s">
        <v>214</v>
      </c>
      <c r="B55" s="171"/>
      <c r="C55" s="171"/>
      <c r="D55" s="171"/>
      <c r="E55" s="171"/>
      <c r="F55" s="171"/>
      <c r="G55" s="171"/>
      <c r="H55" s="171"/>
      <c r="I55" s="171"/>
      <c r="J55" s="171"/>
      <c r="K55" s="171"/>
      <c r="L55" s="171"/>
      <c r="M55" s="171"/>
      <c r="N55" s="105">
        <f t="shared" si="5"/>
        <v>0</v>
      </c>
    </row>
    <row r="56" spans="1:14" ht="19" x14ac:dyDescent="0.2">
      <c r="A56" s="227" t="s">
        <v>215</v>
      </c>
      <c r="B56" s="171"/>
      <c r="C56" s="171"/>
      <c r="D56" s="171"/>
      <c r="E56" s="171"/>
      <c r="F56" s="171"/>
      <c r="G56" s="171"/>
      <c r="H56" s="171"/>
      <c r="I56" s="171"/>
      <c r="J56" s="171"/>
      <c r="K56" s="171"/>
      <c r="L56" s="171"/>
      <c r="M56" s="171"/>
      <c r="N56" s="105">
        <f t="shared" si="5"/>
        <v>0</v>
      </c>
    </row>
    <row r="57" spans="1:14" ht="19" x14ac:dyDescent="0.2">
      <c r="A57" s="227" t="s">
        <v>216</v>
      </c>
      <c r="B57" s="171"/>
      <c r="C57" s="171"/>
      <c r="D57" s="171"/>
      <c r="E57" s="171"/>
      <c r="F57" s="171"/>
      <c r="G57" s="171"/>
      <c r="H57" s="171"/>
      <c r="I57" s="171"/>
      <c r="J57" s="171"/>
      <c r="K57" s="171"/>
      <c r="L57" s="171"/>
      <c r="M57" s="171"/>
      <c r="N57" s="105">
        <f t="shared" si="5"/>
        <v>0</v>
      </c>
    </row>
    <row r="58" spans="1:14" ht="19" x14ac:dyDescent="0.2">
      <c r="A58" s="227" t="s">
        <v>217</v>
      </c>
      <c r="B58" s="171"/>
      <c r="C58" s="171"/>
      <c r="D58" s="171"/>
      <c r="E58" s="171"/>
      <c r="F58" s="171"/>
      <c r="G58" s="171"/>
      <c r="H58" s="171"/>
      <c r="I58" s="171"/>
      <c r="J58" s="171"/>
      <c r="K58" s="171"/>
      <c r="L58" s="171"/>
      <c r="M58" s="171"/>
      <c r="N58" s="105">
        <f t="shared" si="5"/>
        <v>0</v>
      </c>
    </row>
    <row r="59" spans="1:14" ht="19" x14ac:dyDescent="0.2">
      <c r="A59" s="45" t="s">
        <v>218</v>
      </c>
      <c r="B59" s="171"/>
      <c r="C59" s="171"/>
      <c r="D59" s="171"/>
      <c r="E59" s="171"/>
      <c r="F59" s="171"/>
      <c r="G59" s="171"/>
      <c r="H59" s="171"/>
      <c r="I59" s="171"/>
      <c r="J59" s="171"/>
      <c r="K59" s="171"/>
      <c r="L59" s="171"/>
      <c r="M59" s="171"/>
      <c r="N59" s="105">
        <f t="shared" si="5"/>
        <v>0</v>
      </c>
    </row>
    <row r="60" spans="1:14" ht="19" x14ac:dyDescent="0.2">
      <c r="A60" s="45" t="s">
        <v>219</v>
      </c>
      <c r="B60" s="171"/>
      <c r="C60" s="171"/>
      <c r="D60" s="171"/>
      <c r="E60" s="171"/>
      <c r="F60" s="171"/>
      <c r="G60" s="171"/>
      <c r="H60" s="171"/>
      <c r="I60" s="171"/>
      <c r="J60" s="171"/>
      <c r="K60" s="171"/>
      <c r="L60" s="171"/>
      <c r="M60" s="171"/>
      <c r="N60" s="105">
        <f t="shared" si="5"/>
        <v>0</v>
      </c>
    </row>
    <row r="61" spans="1:14" ht="19" x14ac:dyDescent="0.2">
      <c r="A61" s="45" t="s">
        <v>220</v>
      </c>
      <c r="B61" s="171"/>
      <c r="C61" s="171"/>
      <c r="D61" s="171"/>
      <c r="E61" s="171"/>
      <c r="F61" s="171"/>
      <c r="G61" s="171"/>
      <c r="H61" s="171"/>
      <c r="I61" s="171"/>
      <c r="J61" s="171"/>
      <c r="K61" s="171"/>
      <c r="L61" s="171"/>
      <c r="M61" s="171"/>
      <c r="N61" s="105">
        <f t="shared" si="5"/>
        <v>0</v>
      </c>
    </row>
    <row r="62" spans="1:14" ht="19" x14ac:dyDescent="0.2">
      <c r="A62" s="45" t="s">
        <v>221</v>
      </c>
      <c r="B62" s="171"/>
      <c r="C62" s="171"/>
      <c r="D62" s="171"/>
      <c r="E62" s="171"/>
      <c r="F62" s="171"/>
      <c r="G62" s="171"/>
      <c r="H62" s="171"/>
      <c r="I62" s="171"/>
      <c r="J62" s="171"/>
      <c r="K62" s="171"/>
      <c r="L62" s="171"/>
      <c r="M62" s="171"/>
      <c r="N62" s="105">
        <f t="shared" si="5"/>
        <v>0</v>
      </c>
    </row>
    <row r="63" spans="1:14" ht="19" x14ac:dyDescent="0.2">
      <c r="A63" s="45" t="s">
        <v>222</v>
      </c>
      <c r="B63" s="171"/>
      <c r="C63" s="171"/>
      <c r="D63" s="171"/>
      <c r="E63" s="171"/>
      <c r="F63" s="171"/>
      <c r="G63" s="171"/>
      <c r="H63" s="171"/>
      <c r="I63" s="171"/>
      <c r="J63" s="171"/>
      <c r="K63" s="171"/>
      <c r="L63" s="171"/>
      <c r="M63" s="171"/>
      <c r="N63" s="105">
        <f t="shared" si="5"/>
        <v>0</v>
      </c>
    </row>
    <row r="64" spans="1:14" ht="19" x14ac:dyDescent="0.2">
      <c r="A64" s="45" t="s">
        <v>223</v>
      </c>
      <c r="B64" s="171"/>
      <c r="C64" s="171"/>
      <c r="D64" s="171"/>
      <c r="E64" s="171"/>
      <c r="F64" s="171"/>
      <c r="G64" s="171"/>
      <c r="H64" s="171"/>
      <c r="I64" s="171"/>
      <c r="J64" s="171"/>
      <c r="K64" s="171"/>
      <c r="L64" s="171"/>
      <c r="M64" s="171"/>
      <c r="N64" s="105">
        <f t="shared" si="5"/>
        <v>0</v>
      </c>
    </row>
    <row r="65" spans="1:14" ht="19" x14ac:dyDescent="0.2">
      <c r="A65" s="45" t="s">
        <v>224</v>
      </c>
      <c r="B65" s="171"/>
      <c r="C65" s="171"/>
      <c r="D65" s="171"/>
      <c r="E65" s="171"/>
      <c r="F65" s="171"/>
      <c r="G65" s="171"/>
      <c r="H65" s="171"/>
      <c r="I65" s="171"/>
      <c r="J65" s="171"/>
      <c r="K65" s="171"/>
      <c r="L65" s="171"/>
      <c r="M65" s="171"/>
      <c r="N65" s="105">
        <f t="shared" si="5"/>
        <v>0</v>
      </c>
    </row>
    <row r="66" spans="1:14" ht="19" x14ac:dyDescent="0.2">
      <c r="A66" s="45" t="s">
        <v>225</v>
      </c>
      <c r="B66" s="171"/>
      <c r="C66" s="171"/>
      <c r="D66" s="171"/>
      <c r="E66" s="171"/>
      <c r="F66" s="171"/>
      <c r="G66" s="171"/>
      <c r="H66" s="171"/>
      <c r="I66" s="171"/>
      <c r="J66" s="171"/>
      <c r="K66" s="171"/>
      <c r="L66" s="171"/>
      <c r="M66" s="171"/>
      <c r="N66" s="105">
        <f t="shared" si="5"/>
        <v>0</v>
      </c>
    </row>
    <row r="67" spans="1:14" ht="19" x14ac:dyDescent="0.2">
      <c r="A67" s="48" t="s">
        <v>226</v>
      </c>
      <c r="B67" s="108">
        <f t="shared" ref="B67:M67" si="6">SUM(B29:B66)</f>
        <v>0</v>
      </c>
      <c r="C67" s="108">
        <f t="shared" si="6"/>
        <v>0</v>
      </c>
      <c r="D67" s="108">
        <f t="shared" si="6"/>
        <v>0</v>
      </c>
      <c r="E67" s="108">
        <f t="shared" si="6"/>
        <v>0</v>
      </c>
      <c r="F67" s="108">
        <f t="shared" si="6"/>
        <v>0</v>
      </c>
      <c r="G67" s="108">
        <f t="shared" si="6"/>
        <v>0</v>
      </c>
      <c r="H67" s="108">
        <f t="shared" si="6"/>
        <v>0</v>
      </c>
      <c r="I67" s="108">
        <f t="shared" si="6"/>
        <v>0</v>
      </c>
      <c r="J67" s="108">
        <f t="shared" si="6"/>
        <v>0</v>
      </c>
      <c r="K67" s="108">
        <f t="shared" si="6"/>
        <v>0</v>
      </c>
      <c r="L67" s="108">
        <f t="shared" si="6"/>
        <v>0</v>
      </c>
      <c r="M67" s="108">
        <f t="shared" si="6"/>
        <v>0</v>
      </c>
      <c r="N67" s="108">
        <f>SUM(N29:N53)+SUM(N55:N66)</f>
        <v>0</v>
      </c>
    </row>
    <row r="69" spans="1:14" ht="40" customHeight="1" x14ac:dyDescent="0.2">
      <c r="A69" s="266" t="s">
        <v>227</v>
      </c>
      <c r="B69" s="265"/>
      <c r="C69" s="265"/>
      <c r="D69" s="265"/>
      <c r="E69" s="265"/>
      <c r="F69" s="265"/>
      <c r="G69" s="265"/>
      <c r="H69" s="265"/>
      <c r="I69" s="265"/>
      <c r="J69" s="265"/>
      <c r="K69" s="265"/>
      <c r="L69" s="265"/>
      <c r="M69" s="265"/>
      <c r="N69" s="265"/>
    </row>
    <row r="71" spans="1:14" ht="38.5" customHeight="1" x14ac:dyDescent="0.2">
      <c r="A71" s="277" t="s">
        <v>228</v>
      </c>
      <c r="B71" s="278"/>
      <c r="C71" s="278"/>
      <c r="D71" s="278"/>
      <c r="E71" s="278"/>
      <c r="F71" s="278"/>
      <c r="G71" s="278"/>
      <c r="H71" s="278"/>
      <c r="I71" s="278"/>
      <c r="J71" s="278"/>
      <c r="K71" s="278"/>
      <c r="L71" s="278"/>
      <c r="M71" s="278"/>
      <c r="N71" s="278"/>
    </row>
  </sheetData>
  <sheetProtection formatCells="0" formatColumns="0" formatRows="0" insertColumns="0" insertRows="0" insertHyperlinks="0" deleteColumns="0" deleteRows="0" sort="0" autoFilter="0" pivotTables="0"/>
  <mergeCells count="9">
    <mergeCell ref="A2:N2"/>
    <mergeCell ref="A69:N69"/>
    <mergeCell ref="A7:A8"/>
    <mergeCell ref="A28:N28"/>
    <mergeCell ref="A71:N71"/>
    <mergeCell ref="A9:N9"/>
    <mergeCell ref="A4:N4"/>
    <mergeCell ref="A3:N3"/>
    <mergeCell ref="B7:N7"/>
  </mergeCells>
  <pageMargins left="0.7" right="0.7" top="0.75" bottom="0.75" header="0.3" footer="0.3"/>
  <pageSetup scale="42" orientation="landscape" horizontalDpi="4294967293" r:id="rId1"/>
  <rowBreaks count="1" manualBreakCount="1">
    <brk id="4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6C6C6"/>
  </sheetPr>
  <dimension ref="A1:S71"/>
  <sheetViews>
    <sheetView topLeftCell="A63" zoomScale="88" zoomScaleNormal="55" workbookViewId="0">
      <selection sqref="A1:M1"/>
    </sheetView>
  </sheetViews>
  <sheetFormatPr baseColWidth="10" defaultColWidth="9.1640625" defaultRowHeight="18" x14ac:dyDescent="0.2"/>
  <cols>
    <col min="1" max="1" width="83.5" style="50" bestFit="1" customWidth="1"/>
    <col min="2" max="2" width="20.1640625" style="106" bestFit="1" customWidth="1"/>
    <col min="3" max="3" width="19.5" style="106" bestFit="1" customWidth="1"/>
    <col min="4" max="8" width="20.1640625" style="106" bestFit="1" customWidth="1"/>
    <col min="9" max="9" width="19.5" style="106" bestFit="1" customWidth="1"/>
    <col min="10" max="12" width="20.1640625" style="106" bestFit="1" customWidth="1"/>
    <col min="13" max="13" width="19.5" style="106" bestFit="1" customWidth="1"/>
    <col min="14" max="14" width="22.5" style="106" bestFit="1" customWidth="1"/>
    <col min="15" max="15" width="11" style="1" customWidth="1"/>
    <col min="16" max="16" width="11.6640625" style="1" customWidth="1"/>
    <col min="17" max="17" width="13.6640625" style="1" customWidth="1"/>
    <col min="18" max="18" width="12.1640625" style="1" customWidth="1"/>
    <col min="19" max="19" width="10.5" style="1" customWidth="1"/>
    <col min="20" max="20" width="11.5" style="1" customWidth="1"/>
    <col min="21" max="21" width="10.6640625" style="1" customWidth="1"/>
    <col min="22" max="22" width="14.83203125" style="1" customWidth="1"/>
    <col min="23" max="23" width="15" style="1" customWidth="1"/>
    <col min="24" max="24" width="9.1640625" style="1"/>
    <col min="25" max="25" width="16.33203125" style="1" customWidth="1"/>
    <col min="26" max="26" width="11.1640625" style="1" customWidth="1"/>
    <col min="27" max="27" width="10.83203125" style="1" customWidth="1"/>
    <col min="28" max="28" width="14.5" style="1" customWidth="1"/>
    <col min="29" max="29" width="10.5" style="1" customWidth="1"/>
    <col min="30" max="30" width="11" style="1" customWidth="1"/>
    <col min="31" max="31" width="15.6640625" style="1" customWidth="1"/>
    <col min="32" max="33" width="9.1640625" style="1"/>
    <col min="34" max="34" width="12.1640625" style="1" customWidth="1"/>
    <col min="35" max="16384" width="9.1640625" style="1"/>
  </cols>
  <sheetData>
    <row r="1" spans="1:19" x14ac:dyDescent="0.2">
      <c r="A1" s="283"/>
      <c r="B1" s="283"/>
      <c r="C1" s="283"/>
      <c r="D1" s="283"/>
      <c r="E1" s="283"/>
      <c r="F1" s="283"/>
      <c r="G1" s="283"/>
      <c r="H1" s="283"/>
      <c r="I1" s="283"/>
      <c r="J1" s="283"/>
      <c r="K1" s="283"/>
      <c r="L1" s="283"/>
      <c r="M1" s="283"/>
    </row>
    <row r="2" spans="1:19" ht="40.5" customHeight="1" x14ac:dyDescent="0.2">
      <c r="A2" s="271" t="s">
        <v>168</v>
      </c>
      <c r="B2" s="284"/>
      <c r="C2" s="284"/>
      <c r="D2" s="284"/>
      <c r="E2" s="284"/>
      <c r="F2" s="284"/>
      <c r="G2" s="284"/>
      <c r="H2" s="284"/>
      <c r="I2" s="284"/>
      <c r="J2" s="284"/>
      <c r="K2" s="284"/>
      <c r="L2" s="284"/>
      <c r="M2" s="284"/>
    </row>
    <row r="3" spans="1:19" x14ac:dyDescent="0.2">
      <c r="A3" s="281">
        <f>IFERROR('Business Info.'!B2:B2,"-")</f>
        <v>0</v>
      </c>
      <c r="B3" s="281"/>
      <c r="C3" s="281"/>
      <c r="D3" s="281"/>
      <c r="E3" s="281"/>
      <c r="F3" s="281"/>
      <c r="G3" s="281"/>
      <c r="H3" s="281"/>
      <c r="I3" s="281"/>
      <c r="J3" s="281"/>
      <c r="K3" s="281"/>
      <c r="L3" s="281"/>
      <c r="M3" s="281"/>
      <c r="N3" s="281"/>
    </row>
    <row r="4" spans="1:19" x14ac:dyDescent="0.2">
      <c r="A4" s="281">
        <f>IFERROR('Business Info.'!B20:B20,"-")</f>
        <v>0</v>
      </c>
      <c r="B4" s="281"/>
      <c r="C4" s="281"/>
      <c r="D4" s="281"/>
      <c r="E4" s="281"/>
      <c r="F4" s="281"/>
      <c r="G4" s="281"/>
      <c r="H4" s="281"/>
      <c r="I4" s="281"/>
      <c r="J4" s="281"/>
      <c r="K4" s="281"/>
      <c r="L4" s="281"/>
      <c r="M4" s="281"/>
      <c r="N4" s="281"/>
    </row>
    <row r="5" spans="1:19" x14ac:dyDescent="0.2">
      <c r="A5" s="46"/>
    </row>
    <row r="6" spans="1:19" x14ac:dyDescent="0.2">
      <c r="A6" s="1"/>
    </row>
    <row r="7" spans="1:19" ht="41" customHeight="1" x14ac:dyDescent="0.2">
      <c r="A7" s="273"/>
      <c r="B7" s="286" t="s">
        <v>231</v>
      </c>
      <c r="C7" s="286"/>
      <c r="D7" s="286"/>
      <c r="E7" s="286"/>
      <c r="F7" s="286"/>
      <c r="G7" s="286"/>
      <c r="H7" s="286"/>
      <c r="I7" s="286"/>
      <c r="J7" s="286"/>
      <c r="K7" s="286"/>
      <c r="L7" s="286"/>
      <c r="M7" s="286"/>
      <c r="N7" s="286"/>
    </row>
    <row r="8" spans="1:19" s="7" customFormat="1" ht="78" customHeight="1" x14ac:dyDescent="0.2">
      <c r="A8" s="273"/>
      <c r="B8" s="251" t="s">
        <v>170</v>
      </c>
      <c r="C8" s="251" t="s">
        <v>171</v>
      </c>
      <c r="D8" s="251" t="s">
        <v>172</v>
      </c>
      <c r="E8" s="251" t="s">
        <v>173</v>
      </c>
      <c r="F8" s="251" t="s">
        <v>174</v>
      </c>
      <c r="G8" s="251" t="s">
        <v>175</v>
      </c>
      <c r="H8" s="251" t="s">
        <v>176</v>
      </c>
      <c r="I8" s="251" t="s">
        <v>177</v>
      </c>
      <c r="J8" s="251" t="s">
        <v>230</v>
      </c>
      <c r="K8" s="251" t="s">
        <v>179</v>
      </c>
      <c r="L8" s="251" t="s">
        <v>180</v>
      </c>
      <c r="M8" s="251" t="s">
        <v>181</v>
      </c>
      <c r="N8" s="251" t="s">
        <v>15</v>
      </c>
      <c r="O8" s="41"/>
      <c r="P8" s="41"/>
      <c r="Q8" s="41"/>
      <c r="R8" s="41"/>
      <c r="S8" s="41"/>
    </row>
    <row r="9" spans="1:19" ht="33" customHeight="1" x14ac:dyDescent="0.2">
      <c r="A9" s="285" t="s">
        <v>182</v>
      </c>
      <c r="B9" s="285"/>
      <c r="C9" s="285"/>
      <c r="D9" s="285"/>
      <c r="E9" s="285"/>
      <c r="F9" s="285"/>
      <c r="G9" s="285"/>
      <c r="H9" s="285"/>
      <c r="I9" s="285"/>
      <c r="J9" s="285"/>
      <c r="K9" s="285"/>
      <c r="L9" s="285"/>
      <c r="M9" s="285"/>
      <c r="N9" s="285"/>
      <c r="O9" s="42"/>
      <c r="P9" s="42"/>
      <c r="Q9" s="42"/>
      <c r="R9" s="42"/>
      <c r="S9" s="42"/>
    </row>
    <row r="10" spans="1:19" ht="19" x14ac:dyDescent="0.2">
      <c r="A10" s="249" t="s">
        <v>61</v>
      </c>
      <c r="B10" s="171"/>
      <c r="C10" s="171"/>
      <c r="D10" s="171"/>
      <c r="E10" s="171"/>
      <c r="F10" s="171"/>
      <c r="G10" s="171"/>
      <c r="H10" s="171"/>
      <c r="I10" s="171"/>
      <c r="J10" s="171"/>
      <c r="K10" s="171"/>
      <c r="L10" s="171"/>
      <c r="M10" s="171"/>
      <c r="N10" s="43">
        <f>SUM(B10:M10)</f>
        <v>0</v>
      </c>
      <c r="O10" s="42"/>
      <c r="P10" s="42"/>
      <c r="Q10" s="42"/>
      <c r="R10" s="42"/>
      <c r="S10" s="42"/>
    </row>
    <row r="11" spans="1:19" ht="38" hidden="1" x14ac:dyDescent="0.2">
      <c r="A11" s="247" t="s">
        <v>21</v>
      </c>
      <c r="B11" s="171"/>
      <c r="C11" s="171"/>
      <c r="D11" s="171"/>
      <c r="E11" s="171"/>
      <c r="F11" s="171"/>
      <c r="G11" s="171"/>
      <c r="H11" s="171"/>
      <c r="I11" s="171"/>
      <c r="J11" s="171"/>
      <c r="K11" s="171"/>
      <c r="L11" s="171"/>
      <c r="M11" s="171"/>
      <c r="N11" s="43">
        <f t="shared" ref="N11:N17" si="0">SUM(B11:M11)</f>
        <v>0</v>
      </c>
      <c r="O11" s="42"/>
      <c r="P11" s="42"/>
      <c r="Q11" s="42"/>
      <c r="R11" s="42"/>
      <c r="S11" s="42"/>
    </row>
    <row r="12" spans="1:19" ht="38" hidden="1" x14ac:dyDescent="0.2">
      <c r="A12" s="247" t="s">
        <v>21</v>
      </c>
      <c r="B12" s="171"/>
      <c r="C12" s="171"/>
      <c r="D12" s="171"/>
      <c r="E12" s="171"/>
      <c r="F12" s="171"/>
      <c r="G12" s="171"/>
      <c r="H12" s="171"/>
      <c r="I12" s="171"/>
      <c r="J12" s="171"/>
      <c r="K12" s="171"/>
      <c r="L12" s="171"/>
      <c r="M12" s="171"/>
      <c r="N12" s="43">
        <f t="shared" si="0"/>
        <v>0</v>
      </c>
      <c r="O12" s="42"/>
      <c r="P12" s="42"/>
      <c r="Q12" s="42"/>
      <c r="R12" s="42"/>
      <c r="S12" s="42"/>
    </row>
    <row r="13" spans="1:19" ht="38" hidden="1" x14ac:dyDescent="0.2">
      <c r="A13" s="247" t="s">
        <v>21</v>
      </c>
      <c r="B13" s="171"/>
      <c r="C13" s="171"/>
      <c r="D13" s="171"/>
      <c r="E13" s="171"/>
      <c r="F13" s="171"/>
      <c r="G13" s="171"/>
      <c r="H13" s="171"/>
      <c r="I13" s="171"/>
      <c r="J13" s="171"/>
      <c r="K13" s="171"/>
      <c r="L13" s="171"/>
      <c r="M13" s="171"/>
      <c r="N13" s="43">
        <f t="shared" si="0"/>
        <v>0</v>
      </c>
      <c r="O13" s="42"/>
      <c r="P13" s="42"/>
      <c r="Q13" s="42"/>
      <c r="R13" s="42"/>
      <c r="S13" s="42"/>
    </row>
    <row r="14" spans="1:19" ht="38" hidden="1" x14ac:dyDescent="0.2">
      <c r="A14" s="247" t="s">
        <v>21</v>
      </c>
      <c r="B14" s="171"/>
      <c r="C14" s="171"/>
      <c r="D14" s="171"/>
      <c r="E14" s="171"/>
      <c r="F14" s="171"/>
      <c r="G14" s="171"/>
      <c r="H14" s="171"/>
      <c r="I14" s="171"/>
      <c r="J14" s="171"/>
      <c r="K14" s="171"/>
      <c r="L14" s="171"/>
      <c r="M14" s="171"/>
      <c r="N14" s="43">
        <f t="shared" si="0"/>
        <v>0</v>
      </c>
      <c r="O14" s="42"/>
      <c r="P14" s="42"/>
      <c r="Q14" s="42"/>
      <c r="R14" s="42"/>
      <c r="S14" s="42"/>
    </row>
    <row r="15" spans="1:19" ht="38" hidden="1" x14ac:dyDescent="0.2">
      <c r="A15" s="247" t="s">
        <v>21</v>
      </c>
      <c r="B15" s="171"/>
      <c r="C15" s="171"/>
      <c r="D15" s="171"/>
      <c r="E15" s="171"/>
      <c r="F15" s="171"/>
      <c r="G15" s="171"/>
      <c r="H15" s="171"/>
      <c r="I15" s="171"/>
      <c r="J15" s="171"/>
      <c r="K15" s="171"/>
      <c r="L15" s="171"/>
      <c r="M15" s="171"/>
      <c r="N15" s="43">
        <f t="shared" si="0"/>
        <v>0</v>
      </c>
      <c r="O15" s="42"/>
      <c r="P15" s="42"/>
      <c r="Q15" s="42"/>
      <c r="R15" s="42"/>
      <c r="S15" s="42"/>
    </row>
    <row r="16" spans="1:19" ht="38" hidden="1" x14ac:dyDescent="0.2">
      <c r="A16" s="247" t="s">
        <v>21</v>
      </c>
      <c r="B16" s="171"/>
      <c r="C16" s="171"/>
      <c r="D16" s="171"/>
      <c r="E16" s="171"/>
      <c r="F16" s="171"/>
      <c r="G16" s="171"/>
      <c r="H16" s="171"/>
      <c r="I16" s="171"/>
      <c r="J16" s="171"/>
      <c r="K16" s="171"/>
      <c r="L16" s="171"/>
      <c r="M16" s="171"/>
      <c r="N16" s="43">
        <f t="shared" si="0"/>
        <v>0</v>
      </c>
      <c r="O16" s="42"/>
      <c r="P16" s="42"/>
      <c r="Q16" s="42"/>
      <c r="R16" s="42"/>
      <c r="S16" s="42"/>
    </row>
    <row r="17" spans="1:19" ht="38" hidden="1" x14ac:dyDescent="0.2">
      <c r="A17" s="247" t="s">
        <v>21</v>
      </c>
      <c r="B17" s="171"/>
      <c r="C17" s="171"/>
      <c r="D17" s="171"/>
      <c r="E17" s="171"/>
      <c r="F17" s="171"/>
      <c r="G17" s="171"/>
      <c r="H17" s="171"/>
      <c r="I17" s="171"/>
      <c r="J17" s="171"/>
      <c r="K17" s="171"/>
      <c r="L17" s="171"/>
      <c r="M17" s="171"/>
      <c r="N17" s="43">
        <f t="shared" si="0"/>
        <v>0</v>
      </c>
      <c r="O17" s="42"/>
      <c r="P17" s="42"/>
      <c r="Q17" s="42"/>
      <c r="R17" s="42"/>
      <c r="S17" s="42"/>
    </row>
    <row r="18" spans="1:19" hidden="1" x14ac:dyDescent="0.2">
      <c r="A18" s="213"/>
      <c r="B18" s="193"/>
      <c r="C18" s="193"/>
      <c r="D18" s="193"/>
      <c r="E18" s="193"/>
      <c r="F18" s="193"/>
      <c r="G18" s="193"/>
      <c r="H18" s="193"/>
      <c r="I18" s="193"/>
      <c r="J18" s="193"/>
      <c r="K18" s="193"/>
      <c r="L18" s="193"/>
      <c r="M18" s="193"/>
      <c r="N18" s="214"/>
      <c r="O18" s="215"/>
      <c r="P18" s="215"/>
      <c r="Q18" s="215"/>
      <c r="R18" s="215"/>
      <c r="S18" s="215"/>
    </row>
    <row r="19" spans="1:19" ht="38" hidden="1" x14ac:dyDescent="0.2">
      <c r="A19" s="247" t="s">
        <v>22</v>
      </c>
      <c r="B19" s="171"/>
      <c r="C19" s="171"/>
      <c r="D19" s="171"/>
      <c r="E19" s="171"/>
      <c r="F19" s="171"/>
      <c r="G19" s="171"/>
      <c r="H19" s="171"/>
      <c r="I19" s="171"/>
      <c r="J19" s="171"/>
      <c r="K19" s="171"/>
      <c r="L19" s="171"/>
      <c r="M19" s="171"/>
      <c r="N19" s="43">
        <f>SUM(B19:M19)</f>
        <v>0</v>
      </c>
      <c r="O19" s="42"/>
      <c r="P19" s="42"/>
      <c r="Q19" s="42"/>
      <c r="R19" s="42"/>
      <c r="S19" s="42"/>
    </row>
    <row r="20" spans="1:19" ht="38" hidden="1" x14ac:dyDescent="0.2">
      <c r="A20" s="247" t="s">
        <v>22</v>
      </c>
      <c r="B20" s="171"/>
      <c r="C20" s="171"/>
      <c r="D20" s="171"/>
      <c r="E20" s="171"/>
      <c r="F20" s="171"/>
      <c r="G20" s="171"/>
      <c r="H20" s="171"/>
      <c r="I20" s="171"/>
      <c r="J20" s="171"/>
      <c r="K20" s="171"/>
      <c r="L20" s="171"/>
      <c r="M20" s="171"/>
      <c r="N20" s="43">
        <f t="shared" ref="N20:N22" si="1">SUM(B20:M20)</f>
        <v>0</v>
      </c>
      <c r="O20" s="42"/>
      <c r="P20" s="42"/>
      <c r="Q20" s="42"/>
      <c r="R20" s="42"/>
      <c r="S20" s="42"/>
    </row>
    <row r="21" spans="1:19" ht="38" hidden="1" x14ac:dyDescent="0.2">
      <c r="A21" s="247" t="s">
        <v>22</v>
      </c>
      <c r="B21" s="171"/>
      <c r="C21" s="171"/>
      <c r="D21" s="171"/>
      <c r="E21" s="171"/>
      <c r="F21" s="171"/>
      <c r="G21" s="171"/>
      <c r="H21" s="171"/>
      <c r="I21" s="171"/>
      <c r="J21" s="171"/>
      <c r="K21" s="171"/>
      <c r="L21" s="171"/>
      <c r="M21" s="171"/>
      <c r="N21" s="43">
        <f t="shared" si="1"/>
        <v>0</v>
      </c>
      <c r="O21" s="42"/>
      <c r="P21" s="42"/>
      <c r="Q21" s="42"/>
      <c r="R21" s="42"/>
      <c r="S21" s="42"/>
    </row>
    <row r="22" spans="1:19" ht="38" hidden="1" x14ac:dyDescent="0.2">
      <c r="A22" s="247" t="s">
        <v>22</v>
      </c>
      <c r="B22" s="171"/>
      <c r="C22" s="171"/>
      <c r="D22" s="171"/>
      <c r="E22" s="171"/>
      <c r="F22" s="171"/>
      <c r="G22" s="171"/>
      <c r="H22" s="171"/>
      <c r="I22" s="171"/>
      <c r="J22" s="171"/>
      <c r="K22" s="171"/>
      <c r="L22" s="171"/>
      <c r="M22" s="171"/>
      <c r="N22" s="43">
        <f t="shared" si="1"/>
        <v>0</v>
      </c>
      <c r="O22" s="42"/>
      <c r="P22" s="42"/>
      <c r="Q22" s="42"/>
      <c r="R22" s="42"/>
      <c r="S22" s="42"/>
    </row>
    <row r="23" spans="1:19" ht="19" x14ac:dyDescent="0.2">
      <c r="A23" s="249" t="s">
        <v>232</v>
      </c>
      <c r="B23" s="195">
        <f>SUM(B10:B17)+SUM(B19:B22)</f>
        <v>0</v>
      </c>
      <c r="C23" s="195">
        <f t="shared" ref="C23:M23" si="2">SUM(C10:C17)+SUM(C19:C22)</f>
        <v>0</v>
      </c>
      <c r="D23" s="195">
        <f t="shared" si="2"/>
        <v>0</v>
      </c>
      <c r="E23" s="195">
        <f t="shared" si="2"/>
        <v>0</v>
      </c>
      <c r="F23" s="195">
        <f t="shared" si="2"/>
        <v>0</v>
      </c>
      <c r="G23" s="195">
        <f t="shared" si="2"/>
        <v>0</v>
      </c>
      <c r="H23" s="195">
        <f t="shared" si="2"/>
        <v>0</v>
      </c>
      <c r="I23" s="195">
        <f t="shared" si="2"/>
        <v>0</v>
      </c>
      <c r="J23" s="195">
        <f t="shared" si="2"/>
        <v>0</v>
      </c>
      <c r="K23" s="195">
        <f t="shared" si="2"/>
        <v>0</v>
      </c>
      <c r="L23" s="195">
        <f t="shared" si="2"/>
        <v>0</v>
      </c>
      <c r="M23" s="195">
        <f t="shared" si="2"/>
        <v>0</v>
      </c>
      <c r="N23" s="43">
        <f>SUM(B23:M23)</f>
        <v>0</v>
      </c>
    </row>
    <row r="24" spans="1:19" x14ac:dyDescent="0.2">
      <c r="A24" s="47"/>
      <c r="B24" s="195"/>
      <c r="C24" s="195"/>
      <c r="D24" s="195"/>
      <c r="E24" s="195"/>
      <c r="F24" s="195"/>
      <c r="G24" s="195"/>
      <c r="H24" s="195"/>
      <c r="I24" s="195"/>
      <c r="J24" s="195"/>
      <c r="K24" s="195"/>
      <c r="L24" s="195"/>
      <c r="M24" s="195"/>
      <c r="N24" s="43"/>
    </row>
    <row r="25" spans="1:19" ht="19" x14ac:dyDescent="0.2">
      <c r="A25" s="45" t="s">
        <v>233</v>
      </c>
      <c r="B25" s="171"/>
      <c r="C25" s="171"/>
      <c r="D25" s="171"/>
      <c r="E25" s="171"/>
      <c r="F25" s="171"/>
      <c r="G25" s="171"/>
      <c r="H25" s="171"/>
      <c r="I25" s="171"/>
      <c r="J25" s="171"/>
      <c r="K25" s="171"/>
      <c r="L25" s="171"/>
      <c r="M25" s="171"/>
      <c r="N25" s="43">
        <f>SUM(B25:M25)</f>
        <v>0</v>
      </c>
    </row>
    <row r="26" spans="1:19" ht="19" x14ac:dyDescent="0.2">
      <c r="A26" s="48" t="s">
        <v>234</v>
      </c>
      <c r="B26" s="43">
        <f>B23-B25</f>
        <v>0</v>
      </c>
      <c r="C26" s="43">
        <f t="shared" ref="C26:M26" si="3">C23-C25</f>
        <v>0</v>
      </c>
      <c r="D26" s="43">
        <f t="shared" si="3"/>
        <v>0</v>
      </c>
      <c r="E26" s="43">
        <f t="shared" si="3"/>
        <v>0</v>
      </c>
      <c r="F26" s="43">
        <f t="shared" si="3"/>
        <v>0</v>
      </c>
      <c r="G26" s="43">
        <f t="shared" si="3"/>
        <v>0</v>
      </c>
      <c r="H26" s="43">
        <f t="shared" si="3"/>
        <v>0</v>
      </c>
      <c r="I26" s="43">
        <f t="shared" si="3"/>
        <v>0</v>
      </c>
      <c r="J26" s="43">
        <f t="shared" si="3"/>
        <v>0</v>
      </c>
      <c r="K26" s="43">
        <f t="shared" si="3"/>
        <v>0</v>
      </c>
      <c r="L26" s="43">
        <f t="shared" si="3"/>
        <v>0</v>
      </c>
      <c r="M26" s="43">
        <f t="shared" si="3"/>
        <v>0</v>
      </c>
      <c r="N26" s="43">
        <f>SUM(B26:M26)</f>
        <v>0</v>
      </c>
    </row>
    <row r="27" spans="1:19" x14ac:dyDescent="0.2">
      <c r="A27" s="48"/>
      <c r="B27" s="105"/>
      <c r="C27" s="105"/>
      <c r="D27" s="105"/>
      <c r="E27" s="105"/>
      <c r="F27" s="105"/>
      <c r="G27" s="105"/>
      <c r="H27" s="105"/>
      <c r="I27" s="105"/>
      <c r="J27" s="105"/>
      <c r="K27" s="105"/>
      <c r="L27" s="105"/>
      <c r="M27" s="105"/>
      <c r="N27" s="105"/>
    </row>
    <row r="28" spans="1:19" ht="38" customHeight="1" x14ac:dyDescent="0.2">
      <c r="A28" s="274" t="s">
        <v>235</v>
      </c>
      <c r="B28" s="275"/>
      <c r="C28" s="275"/>
      <c r="D28" s="275"/>
      <c r="E28" s="275"/>
      <c r="F28" s="275"/>
      <c r="G28" s="275"/>
      <c r="H28" s="275"/>
      <c r="I28" s="275"/>
      <c r="J28" s="275"/>
      <c r="K28" s="275"/>
      <c r="L28" s="275"/>
      <c r="M28" s="275"/>
      <c r="N28" s="276"/>
    </row>
    <row r="29" spans="1:19" ht="19" x14ac:dyDescent="0.2">
      <c r="A29" s="156" t="s">
        <v>191</v>
      </c>
      <c r="B29" s="198"/>
      <c r="C29" s="171"/>
      <c r="D29" s="171"/>
      <c r="E29" s="171"/>
      <c r="F29" s="171"/>
      <c r="G29" s="171"/>
      <c r="H29" s="171"/>
      <c r="I29" s="171"/>
      <c r="J29" s="171"/>
      <c r="K29" s="171"/>
      <c r="L29" s="171"/>
      <c r="M29" s="171"/>
      <c r="N29" s="43">
        <f>SUM(B29:M29)</f>
        <v>0</v>
      </c>
    </row>
    <row r="30" spans="1:19" ht="19" x14ac:dyDescent="0.2">
      <c r="A30" s="156" t="s">
        <v>192</v>
      </c>
      <c r="B30" s="199"/>
      <c r="C30" s="171"/>
      <c r="D30" s="171"/>
      <c r="E30" s="171"/>
      <c r="F30" s="171"/>
      <c r="G30" s="171"/>
      <c r="H30" s="171"/>
      <c r="I30" s="171"/>
      <c r="J30" s="171"/>
      <c r="K30" s="171"/>
      <c r="L30" s="171"/>
      <c r="M30" s="171"/>
      <c r="N30" s="43">
        <f t="shared" ref="N30:N66" si="4">SUM(B30:M30)</f>
        <v>0</v>
      </c>
    </row>
    <row r="31" spans="1:19" ht="19" x14ac:dyDescent="0.2">
      <c r="A31" s="156" t="s">
        <v>236</v>
      </c>
      <c r="B31" s="199"/>
      <c r="C31" s="171"/>
      <c r="D31" s="171"/>
      <c r="E31" s="171"/>
      <c r="F31" s="171"/>
      <c r="G31" s="171"/>
      <c r="H31" s="171"/>
      <c r="I31" s="171"/>
      <c r="J31" s="171"/>
      <c r="K31" s="171"/>
      <c r="L31" s="171"/>
      <c r="M31" s="171"/>
      <c r="N31" s="43">
        <f t="shared" si="4"/>
        <v>0</v>
      </c>
    </row>
    <row r="32" spans="1:19" ht="19" x14ac:dyDescent="0.2">
      <c r="A32" s="156" t="s">
        <v>86</v>
      </c>
      <c r="B32" s="199"/>
      <c r="C32" s="171"/>
      <c r="D32" s="171"/>
      <c r="E32" s="171"/>
      <c r="F32" s="171"/>
      <c r="G32" s="171"/>
      <c r="H32" s="171"/>
      <c r="I32" s="171"/>
      <c r="J32" s="171"/>
      <c r="K32" s="171"/>
      <c r="L32" s="171"/>
      <c r="M32" s="171"/>
      <c r="N32" s="43">
        <f t="shared" si="4"/>
        <v>0</v>
      </c>
    </row>
    <row r="33" spans="1:14" ht="19" x14ac:dyDescent="0.2">
      <c r="A33" s="156" t="s">
        <v>203</v>
      </c>
      <c r="B33" s="199"/>
      <c r="C33" s="171"/>
      <c r="D33" s="171"/>
      <c r="E33" s="171"/>
      <c r="F33" s="171"/>
      <c r="G33" s="171"/>
      <c r="H33" s="171"/>
      <c r="I33" s="171"/>
      <c r="J33" s="171"/>
      <c r="K33" s="171"/>
      <c r="L33" s="171"/>
      <c r="M33" s="171"/>
      <c r="N33" s="43">
        <f t="shared" si="4"/>
        <v>0</v>
      </c>
    </row>
    <row r="34" spans="1:14" ht="19" x14ac:dyDescent="0.2">
      <c r="A34" s="156" t="s">
        <v>194</v>
      </c>
      <c r="B34" s="199"/>
      <c r="C34" s="171"/>
      <c r="D34" s="171"/>
      <c r="E34" s="171"/>
      <c r="F34" s="171"/>
      <c r="G34" s="171"/>
      <c r="H34" s="171"/>
      <c r="I34" s="171"/>
      <c r="J34" s="171"/>
      <c r="K34" s="171"/>
      <c r="L34" s="171"/>
      <c r="M34" s="171"/>
      <c r="N34" s="43">
        <f t="shared" si="4"/>
        <v>0</v>
      </c>
    </row>
    <row r="35" spans="1:14" ht="19" x14ac:dyDescent="0.2">
      <c r="A35" s="156" t="s">
        <v>237</v>
      </c>
      <c r="B35" s="199"/>
      <c r="C35" s="171"/>
      <c r="D35" s="171"/>
      <c r="E35" s="171"/>
      <c r="F35" s="171"/>
      <c r="G35" s="171"/>
      <c r="H35" s="171"/>
      <c r="I35" s="171"/>
      <c r="J35" s="171"/>
      <c r="K35" s="171"/>
      <c r="L35" s="171"/>
      <c r="M35" s="171"/>
      <c r="N35" s="43">
        <f t="shared" si="4"/>
        <v>0</v>
      </c>
    </row>
    <row r="36" spans="1:14" ht="19" x14ac:dyDescent="0.2">
      <c r="A36" s="156" t="s">
        <v>238</v>
      </c>
      <c r="B36" s="199"/>
      <c r="C36" s="171"/>
      <c r="D36" s="171"/>
      <c r="E36" s="171"/>
      <c r="F36" s="171"/>
      <c r="G36" s="171"/>
      <c r="H36" s="171"/>
      <c r="I36" s="171"/>
      <c r="J36" s="171"/>
      <c r="K36" s="171"/>
      <c r="L36" s="171"/>
      <c r="M36" s="171"/>
      <c r="N36" s="43">
        <f t="shared" si="4"/>
        <v>0</v>
      </c>
    </row>
    <row r="37" spans="1:14" ht="19" x14ac:dyDescent="0.2">
      <c r="A37" s="156" t="s">
        <v>196</v>
      </c>
      <c r="B37" s="199"/>
      <c r="C37" s="171"/>
      <c r="D37" s="171"/>
      <c r="E37" s="171"/>
      <c r="F37" s="171"/>
      <c r="G37" s="171"/>
      <c r="H37" s="171"/>
      <c r="I37" s="171"/>
      <c r="J37" s="171"/>
      <c r="K37" s="171"/>
      <c r="L37" s="171"/>
      <c r="M37" s="171"/>
      <c r="N37" s="43">
        <f t="shared" si="4"/>
        <v>0</v>
      </c>
    </row>
    <row r="38" spans="1:14" ht="19" x14ac:dyDescent="0.2">
      <c r="A38" s="156" t="s">
        <v>197</v>
      </c>
      <c r="B38" s="199"/>
      <c r="C38" s="171"/>
      <c r="D38" s="171"/>
      <c r="E38" s="171"/>
      <c r="F38" s="171"/>
      <c r="G38" s="171"/>
      <c r="H38" s="171"/>
      <c r="I38" s="171"/>
      <c r="J38" s="171"/>
      <c r="K38" s="171"/>
      <c r="L38" s="171"/>
      <c r="M38" s="171"/>
      <c r="N38" s="43">
        <f t="shared" si="4"/>
        <v>0</v>
      </c>
    </row>
    <row r="39" spans="1:14" ht="19" x14ac:dyDescent="0.2">
      <c r="A39" s="156" t="s">
        <v>198</v>
      </c>
      <c r="B39" s="171"/>
      <c r="C39" s="171"/>
      <c r="D39" s="171"/>
      <c r="E39" s="171"/>
      <c r="F39" s="171"/>
      <c r="G39" s="171"/>
      <c r="H39" s="171"/>
      <c r="I39" s="171"/>
      <c r="J39" s="171"/>
      <c r="K39" s="171"/>
      <c r="L39" s="171"/>
      <c r="M39" s="171"/>
      <c r="N39" s="43">
        <f t="shared" si="4"/>
        <v>0</v>
      </c>
    </row>
    <row r="40" spans="1:14" ht="19" x14ac:dyDescent="0.2">
      <c r="A40" s="156" t="s">
        <v>199</v>
      </c>
      <c r="B40" s="171"/>
      <c r="C40" s="171"/>
      <c r="D40" s="171"/>
      <c r="E40" s="171"/>
      <c r="F40" s="171"/>
      <c r="G40" s="171"/>
      <c r="H40" s="171"/>
      <c r="I40" s="171"/>
      <c r="J40" s="171"/>
      <c r="K40" s="171"/>
      <c r="L40" s="171"/>
      <c r="M40" s="171"/>
      <c r="N40" s="43">
        <f t="shared" si="4"/>
        <v>0</v>
      </c>
    </row>
    <row r="41" spans="1:14" x14ac:dyDescent="0.2">
      <c r="A41" s="155" t="s">
        <v>13</v>
      </c>
      <c r="B41" s="198"/>
      <c r="C41" s="171"/>
      <c r="D41" s="171"/>
      <c r="E41" s="171"/>
      <c r="F41" s="171"/>
      <c r="G41" s="171"/>
      <c r="H41" s="171"/>
      <c r="I41" s="171"/>
      <c r="J41" s="171"/>
      <c r="K41" s="171"/>
      <c r="L41" s="171"/>
      <c r="M41" s="171"/>
      <c r="N41" s="43">
        <f t="shared" si="4"/>
        <v>0</v>
      </c>
    </row>
    <row r="42" spans="1:14" x14ac:dyDescent="0.2">
      <c r="A42" s="155" t="s">
        <v>14</v>
      </c>
      <c r="B42" s="199"/>
      <c r="C42" s="171"/>
      <c r="D42" s="171"/>
      <c r="E42" s="171"/>
      <c r="F42" s="171"/>
      <c r="G42" s="171"/>
      <c r="H42" s="171"/>
      <c r="I42" s="171"/>
      <c r="J42" s="171"/>
      <c r="K42" s="171"/>
      <c r="L42" s="171"/>
      <c r="M42" s="171"/>
      <c r="N42" s="43">
        <f t="shared" si="4"/>
        <v>0</v>
      </c>
    </row>
    <row r="43" spans="1:14" ht="19" x14ac:dyDescent="0.2">
      <c r="A43" s="156" t="s">
        <v>239</v>
      </c>
      <c r="B43" s="199"/>
      <c r="C43" s="171"/>
      <c r="D43" s="171"/>
      <c r="E43" s="171"/>
      <c r="F43" s="171"/>
      <c r="G43" s="171"/>
      <c r="H43" s="171"/>
      <c r="I43" s="171"/>
      <c r="J43" s="171"/>
      <c r="K43" s="171"/>
      <c r="L43" s="171"/>
      <c r="M43" s="171"/>
      <c r="N43" s="43">
        <f t="shared" si="4"/>
        <v>0</v>
      </c>
    </row>
    <row r="44" spans="1:14" ht="19" x14ac:dyDescent="0.2">
      <c r="A44" s="156" t="s">
        <v>201</v>
      </c>
      <c r="B44" s="199"/>
      <c r="C44" s="171"/>
      <c r="D44" s="171"/>
      <c r="E44" s="171"/>
      <c r="F44" s="171"/>
      <c r="G44" s="171"/>
      <c r="H44" s="171"/>
      <c r="I44" s="171"/>
      <c r="J44" s="171"/>
      <c r="K44" s="171"/>
      <c r="L44" s="171"/>
      <c r="M44" s="171"/>
      <c r="N44" s="43">
        <f t="shared" si="4"/>
        <v>0</v>
      </c>
    </row>
    <row r="45" spans="1:14" ht="19" x14ac:dyDescent="0.2">
      <c r="A45" s="156" t="s">
        <v>240</v>
      </c>
      <c r="B45" s="199"/>
      <c r="C45" s="171"/>
      <c r="D45" s="171"/>
      <c r="E45" s="171"/>
      <c r="F45" s="171"/>
      <c r="G45" s="171"/>
      <c r="H45" s="171"/>
      <c r="I45" s="171"/>
      <c r="J45" s="171"/>
      <c r="K45" s="171"/>
      <c r="L45" s="171"/>
      <c r="M45" s="171"/>
      <c r="N45" s="43">
        <f t="shared" si="4"/>
        <v>0</v>
      </c>
    </row>
    <row r="46" spans="1:14" ht="19" x14ac:dyDescent="0.2">
      <c r="A46" s="156" t="s">
        <v>205</v>
      </c>
      <c r="B46" s="199"/>
      <c r="C46" s="171"/>
      <c r="D46" s="171"/>
      <c r="E46" s="171"/>
      <c r="F46" s="171"/>
      <c r="G46" s="171"/>
      <c r="H46" s="171"/>
      <c r="I46" s="171"/>
      <c r="J46" s="171"/>
      <c r="K46" s="171"/>
      <c r="L46" s="171"/>
      <c r="M46" s="171"/>
      <c r="N46" s="43">
        <f t="shared" si="4"/>
        <v>0</v>
      </c>
    </row>
    <row r="47" spans="1:14" ht="19" x14ac:dyDescent="0.2">
      <c r="A47" s="156" t="s">
        <v>241</v>
      </c>
      <c r="B47" s="199"/>
      <c r="C47" s="171"/>
      <c r="D47" s="171"/>
      <c r="E47" s="171"/>
      <c r="F47" s="171"/>
      <c r="G47" s="171"/>
      <c r="H47" s="171"/>
      <c r="I47" s="171"/>
      <c r="J47" s="171"/>
      <c r="K47" s="171"/>
      <c r="L47" s="171"/>
      <c r="M47" s="171"/>
      <c r="N47" s="43">
        <f t="shared" si="4"/>
        <v>0</v>
      </c>
    </row>
    <row r="48" spans="1:14" ht="19" x14ac:dyDescent="0.2">
      <c r="A48" s="156" t="s">
        <v>207</v>
      </c>
      <c r="B48" s="199"/>
      <c r="C48" s="171"/>
      <c r="D48" s="171"/>
      <c r="E48" s="171"/>
      <c r="F48" s="171"/>
      <c r="G48" s="171"/>
      <c r="H48" s="171"/>
      <c r="I48" s="171"/>
      <c r="J48" s="171"/>
      <c r="K48" s="171"/>
      <c r="L48" s="171"/>
      <c r="M48" s="171"/>
      <c r="N48" s="43">
        <f t="shared" si="4"/>
        <v>0</v>
      </c>
    </row>
    <row r="49" spans="1:14" ht="19" x14ac:dyDescent="0.2">
      <c r="A49" s="156" t="s">
        <v>208</v>
      </c>
      <c r="B49" s="171"/>
      <c r="C49" s="171"/>
      <c r="D49" s="171"/>
      <c r="E49" s="171"/>
      <c r="F49" s="171"/>
      <c r="G49" s="171"/>
      <c r="H49" s="171"/>
      <c r="I49" s="171"/>
      <c r="J49" s="171"/>
      <c r="K49" s="171"/>
      <c r="L49" s="171"/>
      <c r="M49" s="171"/>
      <c r="N49" s="43">
        <f t="shared" si="4"/>
        <v>0</v>
      </c>
    </row>
    <row r="50" spans="1:14" ht="19" x14ac:dyDescent="0.2">
      <c r="A50" s="156" t="s">
        <v>209</v>
      </c>
      <c r="B50" s="171"/>
      <c r="C50" s="171"/>
      <c r="D50" s="171"/>
      <c r="E50" s="171"/>
      <c r="F50" s="171"/>
      <c r="G50" s="171"/>
      <c r="H50" s="171"/>
      <c r="I50" s="171"/>
      <c r="J50" s="171"/>
      <c r="K50" s="171"/>
      <c r="L50" s="171"/>
      <c r="M50" s="171"/>
      <c r="N50" s="43">
        <f t="shared" si="4"/>
        <v>0</v>
      </c>
    </row>
    <row r="51" spans="1:14" ht="19" x14ac:dyDescent="0.2">
      <c r="A51" s="156" t="s">
        <v>210</v>
      </c>
      <c r="B51" s="171"/>
      <c r="C51" s="171"/>
      <c r="D51" s="171"/>
      <c r="E51" s="171"/>
      <c r="F51" s="171"/>
      <c r="G51" s="171"/>
      <c r="H51" s="171"/>
      <c r="I51" s="171"/>
      <c r="J51" s="171"/>
      <c r="K51" s="171"/>
      <c r="L51" s="171"/>
      <c r="M51" s="171"/>
      <c r="N51" s="43">
        <f t="shared" si="4"/>
        <v>0</v>
      </c>
    </row>
    <row r="52" spans="1:14" ht="19" x14ac:dyDescent="0.2">
      <c r="A52" s="156" t="s">
        <v>211</v>
      </c>
      <c r="B52" s="171"/>
      <c r="C52" s="171"/>
      <c r="D52" s="171"/>
      <c r="E52" s="171"/>
      <c r="F52" s="171"/>
      <c r="G52" s="171"/>
      <c r="H52" s="171"/>
      <c r="I52" s="171"/>
      <c r="J52" s="171"/>
      <c r="K52" s="171"/>
      <c r="L52" s="171"/>
      <c r="M52" s="171"/>
      <c r="N52" s="43">
        <f t="shared" si="4"/>
        <v>0</v>
      </c>
    </row>
    <row r="53" spans="1:14" ht="19" x14ac:dyDescent="0.2">
      <c r="A53" s="156" t="s">
        <v>212</v>
      </c>
      <c r="B53" s="171"/>
      <c r="C53" s="171"/>
      <c r="D53" s="171"/>
      <c r="E53" s="171"/>
      <c r="F53" s="171"/>
      <c r="G53" s="171"/>
      <c r="H53" s="171"/>
      <c r="I53" s="171"/>
      <c r="J53" s="171"/>
      <c r="K53" s="171"/>
      <c r="L53" s="171"/>
      <c r="M53" s="171"/>
      <c r="N53" s="43">
        <f t="shared" si="4"/>
        <v>0</v>
      </c>
    </row>
    <row r="54" spans="1:14" ht="19" x14ac:dyDescent="0.2">
      <c r="A54" s="45" t="s">
        <v>242</v>
      </c>
      <c r="B54" s="104"/>
      <c r="C54" s="104"/>
      <c r="D54" s="104"/>
      <c r="E54" s="104"/>
      <c r="F54" s="104"/>
      <c r="G54" s="104"/>
      <c r="H54" s="104"/>
      <c r="I54" s="104"/>
      <c r="J54" s="104"/>
      <c r="K54" s="104"/>
      <c r="L54" s="104"/>
      <c r="M54" s="104"/>
      <c r="N54" s="105"/>
    </row>
    <row r="55" spans="1:14" ht="19" x14ac:dyDescent="0.2">
      <c r="A55" s="227" t="s">
        <v>214</v>
      </c>
      <c r="B55" s="171"/>
      <c r="C55" s="171"/>
      <c r="D55" s="171"/>
      <c r="E55" s="171"/>
      <c r="F55" s="171"/>
      <c r="G55" s="171"/>
      <c r="H55" s="171"/>
      <c r="I55" s="171"/>
      <c r="J55" s="171"/>
      <c r="K55" s="171"/>
      <c r="L55" s="171"/>
      <c r="M55" s="171"/>
      <c r="N55" s="43">
        <f t="shared" si="4"/>
        <v>0</v>
      </c>
    </row>
    <row r="56" spans="1:14" ht="19" x14ac:dyDescent="0.2">
      <c r="A56" s="227" t="s">
        <v>215</v>
      </c>
      <c r="B56" s="171"/>
      <c r="C56" s="171"/>
      <c r="D56" s="171"/>
      <c r="E56" s="171"/>
      <c r="F56" s="171"/>
      <c r="G56" s="171"/>
      <c r="H56" s="171"/>
      <c r="I56" s="171"/>
      <c r="J56" s="171"/>
      <c r="K56" s="171"/>
      <c r="L56" s="171"/>
      <c r="M56" s="171"/>
      <c r="N56" s="43">
        <f t="shared" si="4"/>
        <v>0</v>
      </c>
    </row>
    <row r="57" spans="1:14" ht="19" x14ac:dyDescent="0.2">
      <c r="A57" s="227" t="s">
        <v>216</v>
      </c>
      <c r="B57" s="171"/>
      <c r="C57" s="171"/>
      <c r="D57" s="171"/>
      <c r="E57" s="171"/>
      <c r="F57" s="171"/>
      <c r="G57" s="171"/>
      <c r="H57" s="171"/>
      <c r="I57" s="171"/>
      <c r="J57" s="171"/>
      <c r="K57" s="171"/>
      <c r="L57" s="171"/>
      <c r="M57" s="171"/>
      <c r="N57" s="43">
        <f t="shared" si="4"/>
        <v>0</v>
      </c>
    </row>
    <row r="58" spans="1:14" ht="19" x14ac:dyDescent="0.2">
      <c r="A58" s="227" t="s">
        <v>217</v>
      </c>
      <c r="B58" s="171"/>
      <c r="C58" s="171"/>
      <c r="D58" s="171"/>
      <c r="E58" s="171"/>
      <c r="F58" s="171"/>
      <c r="G58" s="171"/>
      <c r="H58" s="171"/>
      <c r="I58" s="171"/>
      <c r="J58" s="171"/>
      <c r="K58" s="171"/>
      <c r="L58" s="171"/>
      <c r="M58" s="171"/>
      <c r="N58" s="43">
        <f t="shared" si="4"/>
        <v>0</v>
      </c>
    </row>
    <row r="59" spans="1:14" ht="19" x14ac:dyDescent="0.2">
      <c r="A59" s="45" t="s">
        <v>218</v>
      </c>
      <c r="B59" s="171"/>
      <c r="C59" s="171"/>
      <c r="D59" s="171"/>
      <c r="E59" s="171"/>
      <c r="F59" s="171"/>
      <c r="G59" s="171"/>
      <c r="H59" s="171"/>
      <c r="I59" s="171"/>
      <c r="J59" s="171"/>
      <c r="K59" s="171"/>
      <c r="L59" s="171"/>
      <c r="M59" s="171"/>
      <c r="N59" s="43">
        <f t="shared" si="4"/>
        <v>0</v>
      </c>
    </row>
    <row r="60" spans="1:14" ht="19" x14ac:dyDescent="0.2">
      <c r="A60" s="45" t="s">
        <v>219</v>
      </c>
      <c r="B60" s="171"/>
      <c r="C60" s="171"/>
      <c r="D60" s="171"/>
      <c r="E60" s="171"/>
      <c r="F60" s="171"/>
      <c r="G60" s="171"/>
      <c r="H60" s="171"/>
      <c r="I60" s="171"/>
      <c r="J60" s="171"/>
      <c r="K60" s="171"/>
      <c r="L60" s="171"/>
      <c r="M60" s="171"/>
      <c r="N60" s="43">
        <f t="shared" si="4"/>
        <v>0</v>
      </c>
    </row>
    <row r="61" spans="1:14" ht="19" x14ac:dyDescent="0.2">
      <c r="A61" s="45" t="s">
        <v>220</v>
      </c>
      <c r="B61" s="171"/>
      <c r="C61" s="171"/>
      <c r="D61" s="171"/>
      <c r="E61" s="171"/>
      <c r="F61" s="171"/>
      <c r="G61" s="171"/>
      <c r="H61" s="171"/>
      <c r="I61" s="171"/>
      <c r="J61" s="171"/>
      <c r="K61" s="171"/>
      <c r="L61" s="171"/>
      <c r="M61" s="171"/>
      <c r="N61" s="43">
        <f t="shared" si="4"/>
        <v>0</v>
      </c>
    </row>
    <row r="62" spans="1:14" ht="19" x14ac:dyDescent="0.2">
      <c r="A62" s="45" t="s">
        <v>243</v>
      </c>
      <c r="B62" s="171"/>
      <c r="C62" s="171"/>
      <c r="D62" s="171"/>
      <c r="E62" s="171"/>
      <c r="F62" s="171"/>
      <c r="G62" s="171"/>
      <c r="H62" s="171"/>
      <c r="I62" s="171"/>
      <c r="J62" s="171"/>
      <c r="K62" s="171"/>
      <c r="L62" s="171"/>
      <c r="M62" s="171"/>
      <c r="N62" s="43">
        <f t="shared" si="4"/>
        <v>0</v>
      </c>
    </row>
    <row r="63" spans="1:14" ht="19" x14ac:dyDescent="0.2">
      <c r="A63" s="45" t="s">
        <v>244</v>
      </c>
      <c r="B63" s="171"/>
      <c r="C63" s="171"/>
      <c r="D63" s="171"/>
      <c r="E63" s="171"/>
      <c r="F63" s="171"/>
      <c r="G63" s="171"/>
      <c r="H63" s="171"/>
      <c r="I63" s="171"/>
      <c r="J63" s="171"/>
      <c r="K63" s="171"/>
      <c r="L63" s="171"/>
      <c r="M63" s="171"/>
      <c r="N63" s="43">
        <f t="shared" si="4"/>
        <v>0</v>
      </c>
    </row>
    <row r="64" spans="1:14" ht="19" x14ac:dyDescent="0.2">
      <c r="A64" s="45" t="s">
        <v>245</v>
      </c>
      <c r="B64" s="171"/>
      <c r="C64" s="171"/>
      <c r="D64" s="171"/>
      <c r="E64" s="171"/>
      <c r="F64" s="171"/>
      <c r="G64" s="171"/>
      <c r="H64" s="171"/>
      <c r="I64" s="171"/>
      <c r="J64" s="171"/>
      <c r="K64" s="171"/>
      <c r="L64" s="171"/>
      <c r="M64" s="171"/>
      <c r="N64" s="43">
        <f t="shared" si="4"/>
        <v>0</v>
      </c>
    </row>
    <row r="65" spans="1:14" ht="19" x14ac:dyDescent="0.2">
      <c r="A65" s="45" t="s">
        <v>224</v>
      </c>
      <c r="B65" s="171"/>
      <c r="C65" s="171"/>
      <c r="D65" s="171"/>
      <c r="E65" s="171"/>
      <c r="F65" s="171"/>
      <c r="G65" s="171"/>
      <c r="H65" s="171"/>
      <c r="I65" s="171"/>
      <c r="J65" s="171"/>
      <c r="K65" s="171"/>
      <c r="L65" s="171"/>
      <c r="M65" s="171"/>
      <c r="N65" s="43">
        <f t="shared" si="4"/>
        <v>0</v>
      </c>
    </row>
    <row r="66" spans="1:14" ht="19" x14ac:dyDescent="0.2">
      <c r="A66" s="45" t="s">
        <v>225</v>
      </c>
      <c r="B66" s="171"/>
      <c r="C66" s="171"/>
      <c r="D66" s="171"/>
      <c r="E66" s="171"/>
      <c r="F66" s="171"/>
      <c r="G66" s="171"/>
      <c r="H66" s="171"/>
      <c r="I66" s="171"/>
      <c r="J66" s="171"/>
      <c r="K66" s="171"/>
      <c r="L66" s="171"/>
      <c r="M66" s="171"/>
      <c r="N66" s="43">
        <f t="shared" si="4"/>
        <v>0</v>
      </c>
    </row>
    <row r="67" spans="1:14" ht="19" x14ac:dyDescent="0.2">
      <c r="A67" s="48" t="s">
        <v>246</v>
      </c>
      <c r="B67" s="44">
        <f t="shared" ref="B67:M67" si="5">SUM(B29:B66)</f>
        <v>0</v>
      </c>
      <c r="C67" s="44">
        <f t="shared" si="5"/>
        <v>0</v>
      </c>
      <c r="D67" s="44">
        <f t="shared" si="5"/>
        <v>0</v>
      </c>
      <c r="E67" s="44">
        <f t="shared" si="5"/>
        <v>0</v>
      </c>
      <c r="F67" s="44">
        <f t="shared" si="5"/>
        <v>0</v>
      </c>
      <c r="G67" s="44">
        <f t="shared" si="5"/>
        <v>0</v>
      </c>
      <c r="H67" s="44">
        <f t="shared" si="5"/>
        <v>0</v>
      </c>
      <c r="I67" s="44">
        <f t="shared" si="5"/>
        <v>0</v>
      </c>
      <c r="J67" s="44">
        <f t="shared" si="5"/>
        <v>0</v>
      </c>
      <c r="K67" s="44">
        <f t="shared" si="5"/>
        <v>0</v>
      </c>
      <c r="L67" s="44">
        <f t="shared" si="5"/>
        <v>0</v>
      </c>
      <c r="M67" s="44">
        <f t="shared" si="5"/>
        <v>0</v>
      </c>
      <c r="N67" s="44">
        <f>SUM(N29:N53)+SUM(N55:N66)</f>
        <v>0</v>
      </c>
    </row>
    <row r="69" spans="1:14" ht="37.5" customHeight="1" x14ac:dyDescent="0.2">
      <c r="A69" s="266" t="s">
        <v>227</v>
      </c>
      <c r="B69" s="266"/>
      <c r="C69" s="266"/>
      <c r="D69" s="266"/>
      <c r="E69" s="266"/>
      <c r="F69" s="266"/>
      <c r="G69" s="266"/>
      <c r="H69" s="266"/>
      <c r="I69" s="266"/>
      <c r="J69" s="266"/>
      <c r="K69" s="266"/>
      <c r="L69" s="266"/>
      <c r="M69" s="266"/>
      <c r="N69" s="266"/>
    </row>
    <row r="71" spans="1:14" ht="39.5" customHeight="1" x14ac:dyDescent="0.2">
      <c r="A71" s="277" t="s">
        <v>247</v>
      </c>
      <c r="B71" s="278"/>
      <c r="C71" s="278"/>
      <c r="D71" s="278"/>
      <c r="E71" s="278"/>
      <c r="F71" s="278"/>
      <c r="G71" s="278"/>
      <c r="H71" s="278"/>
      <c r="I71" s="278"/>
      <c r="J71" s="278"/>
      <c r="K71" s="278"/>
      <c r="L71" s="278"/>
      <c r="M71" s="278"/>
      <c r="N71" s="278"/>
    </row>
  </sheetData>
  <sheetProtection formatCells="0" formatColumns="0" formatRows="0" insertColumns="0" insertRows="0" insertHyperlinks="0" deleteColumns="0" deleteRows="0" pivotTables="0"/>
  <mergeCells count="10">
    <mergeCell ref="A1:M1"/>
    <mergeCell ref="A2:M2"/>
    <mergeCell ref="A7:A8"/>
    <mergeCell ref="A71:N71"/>
    <mergeCell ref="A28:N28"/>
    <mergeCell ref="A69:N69"/>
    <mergeCell ref="A3:N3"/>
    <mergeCell ref="A4:N4"/>
    <mergeCell ref="A9:N9"/>
    <mergeCell ref="B7:N7"/>
  </mergeCells>
  <pageMargins left="0.7" right="0.7" top="0.75" bottom="0.75" header="0.3" footer="0.3"/>
  <pageSetup scale="42" orientation="landscape" horizontalDpi="4294967293" r:id="rId1"/>
  <rowBreaks count="1" manualBreakCount="1">
    <brk id="4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6600"/>
  </sheetPr>
  <dimension ref="A1:S71"/>
  <sheetViews>
    <sheetView tabSelected="1" zoomScale="61" zoomScaleNormal="55" workbookViewId="0">
      <selection sqref="A1:M1"/>
    </sheetView>
  </sheetViews>
  <sheetFormatPr baseColWidth="10" defaultColWidth="9.1640625" defaultRowHeight="18" x14ac:dyDescent="0.2"/>
  <cols>
    <col min="1" max="1" width="84.83203125" style="50" bestFit="1" customWidth="1"/>
    <col min="2" max="2" width="21.1640625" style="106" bestFit="1" customWidth="1"/>
    <col min="3" max="3" width="20.6640625" style="106" bestFit="1" customWidth="1"/>
    <col min="4" max="4" width="21.1640625" style="106" bestFit="1" customWidth="1"/>
    <col min="5" max="5" width="20.6640625" style="106" bestFit="1" customWidth="1"/>
    <col min="6" max="8" width="21.1640625" style="106" bestFit="1" customWidth="1"/>
    <col min="9" max="9" width="20.6640625" style="106" bestFit="1" customWidth="1"/>
    <col min="10" max="10" width="21.1640625" style="106" bestFit="1" customWidth="1"/>
    <col min="11" max="11" width="20.6640625" style="106" bestFit="1" customWidth="1"/>
    <col min="12" max="13" width="21.1640625" style="106" bestFit="1" customWidth="1"/>
    <col min="14" max="14" width="23.33203125" style="7" bestFit="1" customWidth="1"/>
    <col min="15" max="15" width="11" style="1" customWidth="1"/>
    <col min="16" max="16" width="11.6640625" style="1" customWidth="1"/>
    <col min="17" max="17" width="13.6640625" style="1" customWidth="1"/>
    <col min="18" max="18" width="12.1640625" style="1" customWidth="1"/>
    <col min="19" max="19" width="10.5" style="1" customWidth="1"/>
    <col min="20" max="20" width="11.5" style="1" customWidth="1"/>
    <col min="21" max="21" width="10.6640625" style="1" customWidth="1"/>
    <col min="22" max="22" width="14.83203125" style="1" customWidth="1"/>
    <col min="23" max="23" width="15" style="1" customWidth="1"/>
    <col min="24" max="24" width="9.1640625" style="1"/>
    <col min="25" max="25" width="16.33203125" style="1" customWidth="1"/>
    <col min="26" max="26" width="11.1640625" style="1" customWidth="1"/>
    <col min="27" max="27" width="10.83203125" style="1" customWidth="1"/>
    <col min="28" max="28" width="14.5" style="1" customWidth="1"/>
    <col min="29" max="29" width="10.5" style="1" customWidth="1"/>
    <col min="30" max="30" width="11" style="1" customWidth="1"/>
    <col min="31" max="31" width="15.6640625" style="1" customWidth="1"/>
    <col min="32" max="33" width="9.1640625" style="1"/>
    <col min="34" max="34" width="12.1640625" style="1" customWidth="1"/>
    <col min="35" max="16384" width="9.1640625" style="1"/>
  </cols>
  <sheetData>
    <row r="1" spans="1:19" x14ac:dyDescent="0.2">
      <c r="A1" s="283"/>
      <c r="B1" s="283"/>
      <c r="C1" s="283"/>
      <c r="D1" s="283"/>
      <c r="E1" s="283"/>
      <c r="F1" s="283"/>
      <c r="G1" s="283"/>
      <c r="H1" s="283"/>
      <c r="I1" s="283"/>
      <c r="J1" s="283"/>
      <c r="K1" s="283"/>
      <c r="L1" s="283"/>
      <c r="M1" s="283"/>
    </row>
    <row r="2" spans="1:19" ht="33" customHeight="1" x14ac:dyDescent="0.2">
      <c r="A2" s="271" t="s">
        <v>249</v>
      </c>
      <c r="B2" s="284"/>
      <c r="C2" s="284"/>
      <c r="D2" s="284"/>
      <c r="E2" s="284"/>
      <c r="F2" s="284"/>
      <c r="G2" s="284"/>
      <c r="H2" s="284"/>
      <c r="I2" s="284"/>
      <c r="J2" s="284"/>
      <c r="K2" s="284"/>
      <c r="L2" s="284"/>
      <c r="M2" s="284"/>
    </row>
    <row r="3" spans="1:19" x14ac:dyDescent="0.2">
      <c r="A3" s="281">
        <f>IFERROR('Business Info.'!B2:B2,"-")</f>
        <v>0</v>
      </c>
      <c r="B3" s="281"/>
      <c r="C3" s="281"/>
      <c r="D3" s="281"/>
      <c r="E3" s="281"/>
      <c r="F3" s="281"/>
      <c r="G3" s="281"/>
      <c r="H3" s="281"/>
      <c r="I3" s="281"/>
      <c r="J3" s="281"/>
      <c r="K3" s="281"/>
      <c r="L3" s="281"/>
      <c r="M3" s="281"/>
      <c r="N3" s="281"/>
    </row>
    <row r="4" spans="1:19" x14ac:dyDescent="0.2">
      <c r="A4" s="281">
        <f>IFERROR('Business Info.'!B21:B21,"-")</f>
        <v>0</v>
      </c>
      <c r="B4" s="281"/>
      <c r="C4" s="281"/>
      <c r="D4" s="281"/>
      <c r="E4" s="281"/>
      <c r="F4" s="281"/>
      <c r="G4" s="281"/>
      <c r="H4" s="281"/>
      <c r="I4" s="281"/>
      <c r="J4" s="281"/>
      <c r="K4" s="281"/>
      <c r="L4" s="281"/>
      <c r="M4" s="281"/>
      <c r="N4" s="281"/>
    </row>
    <row r="5" spans="1:19" x14ac:dyDescent="0.2">
      <c r="A5" s="46"/>
    </row>
    <row r="6" spans="1:19" x14ac:dyDescent="0.2">
      <c r="A6" s="1"/>
    </row>
    <row r="7" spans="1:19" ht="44.5" customHeight="1" x14ac:dyDescent="0.2">
      <c r="A7" s="273"/>
      <c r="B7" s="286" t="s">
        <v>248</v>
      </c>
      <c r="C7" s="286"/>
      <c r="D7" s="286"/>
      <c r="E7" s="286"/>
      <c r="F7" s="286"/>
      <c r="G7" s="286"/>
      <c r="H7" s="286"/>
      <c r="I7" s="286"/>
      <c r="J7" s="286"/>
      <c r="K7" s="286"/>
      <c r="L7" s="286"/>
      <c r="M7" s="286"/>
      <c r="N7" s="286"/>
    </row>
    <row r="8" spans="1:19" s="7" customFormat="1" ht="78" customHeight="1" x14ac:dyDescent="0.2">
      <c r="A8" s="273"/>
      <c r="B8" s="251" t="s">
        <v>170</v>
      </c>
      <c r="C8" s="251" t="s">
        <v>171</v>
      </c>
      <c r="D8" s="251" t="s">
        <v>172</v>
      </c>
      <c r="E8" s="251" t="s">
        <v>173</v>
      </c>
      <c r="F8" s="251" t="s">
        <v>174</v>
      </c>
      <c r="G8" s="251" t="s">
        <v>175</v>
      </c>
      <c r="H8" s="251" t="s">
        <v>176</v>
      </c>
      <c r="I8" s="251" t="s">
        <v>177</v>
      </c>
      <c r="J8" s="251" t="s">
        <v>230</v>
      </c>
      <c r="K8" s="251" t="s">
        <v>179</v>
      </c>
      <c r="L8" s="251" t="s">
        <v>180</v>
      </c>
      <c r="M8" s="251" t="s">
        <v>181</v>
      </c>
      <c r="N8" s="251" t="s">
        <v>15</v>
      </c>
      <c r="O8" s="41"/>
      <c r="P8" s="41"/>
      <c r="Q8" s="41"/>
      <c r="R8" s="41"/>
      <c r="S8" s="41"/>
    </row>
    <row r="9" spans="1:19" x14ac:dyDescent="0.2">
      <c r="A9" s="287" t="s">
        <v>182</v>
      </c>
      <c r="B9" s="288"/>
      <c r="C9" s="288"/>
      <c r="D9" s="288"/>
      <c r="E9" s="288"/>
      <c r="F9" s="288"/>
      <c r="G9" s="288"/>
      <c r="H9" s="288"/>
      <c r="I9" s="288"/>
      <c r="J9" s="288"/>
      <c r="K9" s="288"/>
      <c r="L9" s="288"/>
      <c r="M9" s="288"/>
      <c r="N9" s="289"/>
      <c r="O9" s="42"/>
      <c r="P9" s="42"/>
      <c r="Q9" s="42"/>
      <c r="R9" s="42"/>
      <c r="S9" s="42"/>
    </row>
    <row r="10" spans="1:19" ht="19" x14ac:dyDescent="0.2">
      <c r="A10" s="249" t="s">
        <v>61</v>
      </c>
      <c r="B10" s="171"/>
      <c r="C10" s="171"/>
      <c r="D10" s="171"/>
      <c r="E10" s="171"/>
      <c r="F10" s="171"/>
      <c r="G10" s="171"/>
      <c r="H10" s="171"/>
      <c r="I10" s="171"/>
      <c r="J10" s="171"/>
      <c r="K10" s="171"/>
      <c r="L10" s="171"/>
      <c r="M10" s="171"/>
      <c r="N10" s="43">
        <f>SUM(B10:M10)</f>
        <v>0</v>
      </c>
      <c r="O10" s="42"/>
      <c r="P10" s="42"/>
      <c r="Q10" s="42"/>
      <c r="R10" s="42"/>
      <c r="S10" s="42"/>
    </row>
    <row r="11" spans="1:19" ht="19" x14ac:dyDescent="0.2">
      <c r="A11" s="249" t="s">
        <v>62</v>
      </c>
      <c r="B11" s="171"/>
      <c r="C11" s="171"/>
      <c r="D11" s="171"/>
      <c r="E11" s="171"/>
      <c r="F11" s="171"/>
      <c r="G11" s="171"/>
      <c r="H11" s="171"/>
      <c r="I11" s="171"/>
      <c r="J11" s="171"/>
      <c r="K11" s="171"/>
      <c r="L11" s="171"/>
      <c r="M11" s="171"/>
      <c r="N11" s="43">
        <f t="shared" ref="N11:N17" si="0">SUM(B11:M11)</f>
        <v>0</v>
      </c>
      <c r="O11" s="42"/>
      <c r="P11" s="42"/>
      <c r="Q11" s="42"/>
      <c r="R11" s="42"/>
      <c r="S11" s="42"/>
    </row>
    <row r="12" spans="1:19" ht="19" x14ac:dyDescent="0.2">
      <c r="A12" s="249" t="s">
        <v>63</v>
      </c>
      <c r="B12" s="171"/>
      <c r="C12" s="171"/>
      <c r="D12" s="171"/>
      <c r="E12" s="171"/>
      <c r="F12" s="171"/>
      <c r="G12" s="171"/>
      <c r="H12" s="171"/>
      <c r="I12" s="171"/>
      <c r="J12" s="171"/>
      <c r="K12" s="171"/>
      <c r="L12" s="171"/>
      <c r="M12" s="171"/>
      <c r="N12" s="43">
        <f t="shared" si="0"/>
        <v>0</v>
      </c>
      <c r="O12" s="42"/>
      <c r="P12" s="42"/>
      <c r="Q12" s="42"/>
      <c r="R12" s="42"/>
      <c r="S12" s="42"/>
    </row>
    <row r="13" spans="1:19" ht="38" hidden="1" x14ac:dyDescent="0.2">
      <c r="A13" s="247" t="s">
        <v>21</v>
      </c>
      <c r="B13" s="171"/>
      <c r="C13" s="171"/>
      <c r="D13" s="171"/>
      <c r="E13" s="171"/>
      <c r="F13" s="171"/>
      <c r="G13" s="171"/>
      <c r="H13" s="171"/>
      <c r="I13" s="171"/>
      <c r="J13" s="171"/>
      <c r="K13" s="171"/>
      <c r="L13" s="171"/>
      <c r="M13" s="171"/>
      <c r="N13" s="43">
        <f t="shared" si="0"/>
        <v>0</v>
      </c>
      <c r="O13" s="42"/>
      <c r="P13" s="42"/>
      <c r="Q13" s="42"/>
      <c r="R13" s="42"/>
      <c r="S13" s="42"/>
    </row>
    <row r="14" spans="1:19" ht="38" hidden="1" x14ac:dyDescent="0.2">
      <c r="A14" s="247" t="s">
        <v>21</v>
      </c>
      <c r="B14" s="171"/>
      <c r="C14" s="171"/>
      <c r="D14" s="171"/>
      <c r="E14" s="171"/>
      <c r="F14" s="171"/>
      <c r="G14" s="171"/>
      <c r="H14" s="171"/>
      <c r="I14" s="171"/>
      <c r="J14" s="171"/>
      <c r="K14" s="171"/>
      <c r="L14" s="171"/>
      <c r="M14" s="171"/>
      <c r="N14" s="43">
        <f t="shared" si="0"/>
        <v>0</v>
      </c>
      <c r="O14" s="42"/>
      <c r="P14" s="42"/>
      <c r="Q14" s="42"/>
      <c r="R14" s="42"/>
      <c r="S14" s="42"/>
    </row>
    <row r="15" spans="1:19" ht="38" hidden="1" x14ac:dyDescent="0.2">
      <c r="A15" s="247" t="s">
        <v>21</v>
      </c>
      <c r="B15" s="171"/>
      <c r="C15" s="171"/>
      <c r="D15" s="171"/>
      <c r="E15" s="171"/>
      <c r="F15" s="171"/>
      <c r="G15" s="171"/>
      <c r="H15" s="171"/>
      <c r="I15" s="171"/>
      <c r="J15" s="171"/>
      <c r="K15" s="171"/>
      <c r="L15" s="171"/>
      <c r="M15" s="171"/>
      <c r="N15" s="43">
        <f t="shared" si="0"/>
        <v>0</v>
      </c>
      <c r="O15" s="42"/>
      <c r="P15" s="42"/>
      <c r="Q15" s="42"/>
      <c r="R15" s="42"/>
      <c r="S15" s="42"/>
    </row>
    <row r="16" spans="1:19" ht="38" hidden="1" x14ac:dyDescent="0.2">
      <c r="A16" s="247" t="s">
        <v>21</v>
      </c>
      <c r="B16" s="171"/>
      <c r="C16" s="171"/>
      <c r="D16" s="171"/>
      <c r="E16" s="171"/>
      <c r="F16" s="171"/>
      <c r="G16" s="171"/>
      <c r="H16" s="171"/>
      <c r="I16" s="171"/>
      <c r="J16" s="171"/>
      <c r="K16" s="171"/>
      <c r="L16" s="171"/>
      <c r="M16" s="171"/>
      <c r="N16" s="43">
        <f t="shared" si="0"/>
        <v>0</v>
      </c>
      <c r="O16" s="42"/>
      <c r="P16" s="42"/>
      <c r="Q16" s="42"/>
      <c r="R16" s="42"/>
      <c r="S16" s="42"/>
    </row>
    <row r="17" spans="1:19" ht="38" hidden="1" x14ac:dyDescent="0.2">
      <c r="A17" s="247" t="s">
        <v>21</v>
      </c>
      <c r="B17" s="171"/>
      <c r="C17" s="171"/>
      <c r="D17" s="171"/>
      <c r="E17" s="171"/>
      <c r="F17" s="171"/>
      <c r="G17" s="171"/>
      <c r="H17" s="171"/>
      <c r="I17" s="171"/>
      <c r="J17" s="171"/>
      <c r="K17" s="171"/>
      <c r="L17" s="171"/>
      <c r="M17" s="171"/>
      <c r="N17" s="43">
        <f t="shared" si="0"/>
        <v>0</v>
      </c>
      <c r="O17" s="42"/>
      <c r="P17" s="42"/>
      <c r="Q17" s="42"/>
      <c r="R17" s="42"/>
      <c r="S17" s="42"/>
    </row>
    <row r="18" spans="1:19" hidden="1" x14ac:dyDescent="0.2">
      <c r="A18" s="213"/>
      <c r="B18" s="192"/>
      <c r="C18" s="192"/>
      <c r="D18" s="192"/>
      <c r="E18" s="192"/>
      <c r="F18" s="192"/>
      <c r="G18" s="192"/>
      <c r="H18" s="192"/>
      <c r="I18" s="192"/>
      <c r="J18" s="192"/>
      <c r="K18" s="192"/>
      <c r="L18" s="192"/>
      <c r="M18" s="192"/>
      <c r="N18" s="192"/>
      <c r="O18" s="212"/>
      <c r="P18" s="212"/>
      <c r="Q18" s="212"/>
      <c r="R18" s="212"/>
      <c r="S18" s="212"/>
    </row>
    <row r="19" spans="1:19" ht="38" hidden="1" x14ac:dyDescent="0.2">
      <c r="A19" s="247" t="s">
        <v>22</v>
      </c>
      <c r="B19" s="171"/>
      <c r="C19" s="171"/>
      <c r="D19" s="171"/>
      <c r="E19" s="171"/>
      <c r="F19" s="171"/>
      <c r="G19" s="171"/>
      <c r="H19" s="171"/>
      <c r="I19" s="171"/>
      <c r="J19" s="171"/>
      <c r="K19" s="171"/>
      <c r="L19" s="171"/>
      <c r="M19" s="171"/>
      <c r="N19" s="43">
        <f>SUM(B19:M19)</f>
        <v>0</v>
      </c>
      <c r="O19" s="42"/>
      <c r="P19" s="42"/>
      <c r="Q19" s="42"/>
      <c r="R19" s="42"/>
      <c r="S19" s="42"/>
    </row>
    <row r="20" spans="1:19" ht="38" hidden="1" x14ac:dyDescent="0.2">
      <c r="A20" s="247" t="s">
        <v>22</v>
      </c>
      <c r="B20" s="171"/>
      <c r="C20" s="171"/>
      <c r="D20" s="171"/>
      <c r="E20" s="171"/>
      <c r="F20" s="171"/>
      <c r="G20" s="171"/>
      <c r="H20" s="171"/>
      <c r="I20" s="171"/>
      <c r="J20" s="171"/>
      <c r="K20" s="171"/>
      <c r="L20" s="171"/>
      <c r="M20" s="171"/>
      <c r="N20" s="43">
        <f t="shared" ref="N20:N22" si="1">SUM(B20:M20)</f>
        <v>0</v>
      </c>
      <c r="O20" s="42"/>
      <c r="P20" s="42"/>
      <c r="Q20" s="42"/>
      <c r="R20" s="42"/>
      <c r="S20" s="42"/>
    </row>
    <row r="21" spans="1:19" ht="38" hidden="1" x14ac:dyDescent="0.2">
      <c r="A21" s="247" t="s">
        <v>22</v>
      </c>
      <c r="B21" s="171"/>
      <c r="C21" s="171"/>
      <c r="D21" s="171"/>
      <c r="E21" s="171"/>
      <c r="F21" s="171"/>
      <c r="G21" s="171"/>
      <c r="H21" s="171"/>
      <c r="I21" s="171"/>
      <c r="J21" s="171"/>
      <c r="K21" s="171"/>
      <c r="L21" s="171"/>
      <c r="M21" s="171"/>
      <c r="N21" s="43">
        <f t="shared" si="1"/>
        <v>0</v>
      </c>
      <c r="O21" s="42"/>
      <c r="P21" s="42"/>
      <c r="Q21" s="42"/>
      <c r="R21" s="42"/>
      <c r="S21" s="42"/>
    </row>
    <row r="22" spans="1:19" ht="38" hidden="1" x14ac:dyDescent="0.2">
      <c r="A22" s="247" t="s">
        <v>22</v>
      </c>
      <c r="B22" s="171"/>
      <c r="C22" s="171"/>
      <c r="D22" s="171"/>
      <c r="E22" s="171"/>
      <c r="F22" s="171"/>
      <c r="G22" s="171"/>
      <c r="H22" s="171"/>
      <c r="I22" s="171"/>
      <c r="J22" s="171"/>
      <c r="K22" s="171"/>
      <c r="L22" s="171"/>
      <c r="M22" s="171"/>
      <c r="N22" s="43">
        <f t="shared" si="1"/>
        <v>0</v>
      </c>
      <c r="O22" s="42"/>
      <c r="P22" s="42"/>
      <c r="Q22" s="42"/>
      <c r="R22" s="42"/>
      <c r="S22" s="42"/>
    </row>
    <row r="23" spans="1:19" ht="19" x14ac:dyDescent="0.2">
      <c r="A23" s="249" t="s">
        <v>250</v>
      </c>
      <c r="B23" s="195">
        <f>SUM(B10:B17)+SUM(B19:B22)</f>
        <v>0</v>
      </c>
      <c r="C23" s="195">
        <f t="shared" ref="C23:L23" si="2">SUM(C10:C17)+SUM(C19:C22)</f>
        <v>0</v>
      </c>
      <c r="D23" s="195">
        <f t="shared" si="2"/>
        <v>0</v>
      </c>
      <c r="E23" s="195">
        <f t="shared" si="2"/>
        <v>0</v>
      </c>
      <c r="F23" s="195">
        <f t="shared" si="2"/>
        <v>0</v>
      </c>
      <c r="G23" s="195">
        <f t="shared" si="2"/>
        <v>0</v>
      </c>
      <c r="H23" s="195">
        <f t="shared" si="2"/>
        <v>0</v>
      </c>
      <c r="I23" s="195">
        <f t="shared" si="2"/>
        <v>0</v>
      </c>
      <c r="J23" s="195">
        <f t="shared" si="2"/>
        <v>0</v>
      </c>
      <c r="K23" s="195">
        <f t="shared" si="2"/>
        <v>0</v>
      </c>
      <c r="L23" s="195">
        <f t="shared" si="2"/>
        <v>0</v>
      </c>
      <c r="M23" s="195">
        <f>SUM(M10:M17)+SUM(M19:M22)</f>
        <v>0</v>
      </c>
      <c r="N23" s="43">
        <f>SUM(B23:M23)</f>
        <v>0</v>
      </c>
    </row>
    <row r="24" spans="1:19" x14ac:dyDescent="0.2">
      <c r="A24" s="47"/>
      <c r="B24" s="195"/>
      <c r="C24" s="195"/>
      <c r="D24" s="195"/>
      <c r="E24" s="195"/>
      <c r="F24" s="195"/>
      <c r="G24" s="195"/>
      <c r="H24" s="195"/>
      <c r="I24" s="195"/>
      <c r="J24" s="195"/>
      <c r="K24" s="195"/>
      <c r="L24" s="195"/>
      <c r="M24" s="195"/>
      <c r="N24" s="43"/>
    </row>
    <row r="25" spans="1:19" ht="19" x14ac:dyDescent="0.2">
      <c r="A25" s="45" t="s">
        <v>251</v>
      </c>
      <c r="B25" s="171"/>
      <c r="C25" s="171"/>
      <c r="D25" s="171"/>
      <c r="E25" s="171"/>
      <c r="F25" s="171"/>
      <c r="G25" s="171"/>
      <c r="H25" s="171"/>
      <c r="I25" s="171"/>
      <c r="J25" s="171"/>
      <c r="K25" s="171"/>
      <c r="L25" s="171"/>
      <c r="M25" s="171"/>
      <c r="N25" s="43">
        <f>SUM(B25:M25)</f>
        <v>0</v>
      </c>
    </row>
    <row r="26" spans="1:19" ht="19" x14ac:dyDescent="0.2">
      <c r="A26" s="48" t="s">
        <v>234</v>
      </c>
      <c r="B26" s="43">
        <f>B23-B25</f>
        <v>0</v>
      </c>
      <c r="C26" s="43">
        <f t="shared" ref="C26:M26" si="3">C23-C25</f>
        <v>0</v>
      </c>
      <c r="D26" s="43">
        <f t="shared" si="3"/>
        <v>0</v>
      </c>
      <c r="E26" s="43">
        <f t="shared" si="3"/>
        <v>0</v>
      </c>
      <c r="F26" s="43">
        <f t="shared" si="3"/>
        <v>0</v>
      </c>
      <c r="G26" s="43">
        <f t="shared" si="3"/>
        <v>0</v>
      </c>
      <c r="H26" s="43">
        <f t="shared" si="3"/>
        <v>0</v>
      </c>
      <c r="I26" s="43">
        <f t="shared" si="3"/>
        <v>0</v>
      </c>
      <c r="J26" s="43">
        <f t="shared" si="3"/>
        <v>0</v>
      </c>
      <c r="K26" s="43">
        <f t="shared" si="3"/>
        <v>0</v>
      </c>
      <c r="L26" s="43">
        <f t="shared" si="3"/>
        <v>0</v>
      </c>
      <c r="M26" s="43">
        <f t="shared" si="3"/>
        <v>0</v>
      </c>
      <c r="N26" s="43">
        <f>SUM(B26:M26)</f>
        <v>0</v>
      </c>
    </row>
    <row r="27" spans="1:19" x14ac:dyDescent="0.2">
      <c r="A27" s="48"/>
      <c r="B27" s="105"/>
      <c r="C27" s="105"/>
      <c r="D27" s="105"/>
      <c r="E27" s="105"/>
      <c r="F27" s="105"/>
      <c r="G27" s="105"/>
      <c r="H27" s="105"/>
      <c r="I27" s="105"/>
      <c r="J27" s="105"/>
      <c r="K27" s="105"/>
      <c r="L27" s="105"/>
      <c r="M27" s="105"/>
      <c r="N27" s="14"/>
    </row>
    <row r="28" spans="1:19" ht="38" customHeight="1" x14ac:dyDescent="0.2">
      <c r="A28" s="274" t="s">
        <v>235</v>
      </c>
      <c r="B28" s="275"/>
      <c r="C28" s="275"/>
      <c r="D28" s="275"/>
      <c r="E28" s="275"/>
      <c r="F28" s="275"/>
      <c r="G28" s="275"/>
      <c r="H28" s="275"/>
      <c r="I28" s="275"/>
      <c r="J28" s="275"/>
      <c r="K28" s="275"/>
      <c r="L28" s="275"/>
      <c r="M28" s="275"/>
      <c r="N28" s="276"/>
    </row>
    <row r="29" spans="1:19" ht="19" x14ac:dyDescent="0.2">
      <c r="A29" s="156" t="s">
        <v>191</v>
      </c>
      <c r="B29" s="201"/>
      <c r="C29" s="201"/>
      <c r="D29" s="201"/>
      <c r="E29" s="201"/>
      <c r="F29" s="201"/>
      <c r="G29" s="201"/>
      <c r="H29" s="201"/>
      <c r="I29" s="201"/>
      <c r="J29" s="201"/>
      <c r="K29" s="201"/>
      <c r="L29" s="201"/>
      <c r="M29" s="201"/>
      <c r="N29" s="43">
        <f>SUM(B29:M29)</f>
        <v>0</v>
      </c>
    </row>
    <row r="30" spans="1:19" ht="19" x14ac:dyDescent="0.2">
      <c r="A30" s="156" t="s">
        <v>192</v>
      </c>
      <c r="B30" s="199"/>
      <c r="C30" s="202"/>
      <c r="D30" s="171"/>
      <c r="E30" s="171"/>
      <c r="F30" s="171"/>
      <c r="G30" s="171"/>
      <c r="H30" s="171"/>
      <c r="I30" s="171"/>
      <c r="J30" s="171"/>
      <c r="K30" s="171"/>
      <c r="L30" s="171"/>
      <c r="M30" s="171"/>
      <c r="N30" s="43">
        <f t="shared" ref="N30:N66" si="4">SUM(B30:M30)</f>
        <v>0</v>
      </c>
    </row>
    <row r="31" spans="1:19" ht="19" x14ac:dyDescent="0.2">
      <c r="A31" s="156" t="s">
        <v>236</v>
      </c>
      <c r="B31" s="199"/>
      <c r="C31" s="202"/>
      <c r="D31" s="171"/>
      <c r="E31" s="171"/>
      <c r="F31" s="171"/>
      <c r="G31" s="171"/>
      <c r="H31" s="171"/>
      <c r="I31" s="171"/>
      <c r="J31" s="171"/>
      <c r="K31" s="171"/>
      <c r="L31" s="171"/>
      <c r="M31" s="171"/>
      <c r="N31" s="43">
        <f t="shared" si="4"/>
        <v>0</v>
      </c>
    </row>
    <row r="32" spans="1:19" ht="19" x14ac:dyDescent="0.2">
      <c r="A32" s="156" t="s">
        <v>86</v>
      </c>
      <c r="B32" s="199"/>
      <c r="C32" s="202"/>
      <c r="D32" s="171"/>
      <c r="E32" s="171"/>
      <c r="F32" s="171"/>
      <c r="G32" s="171"/>
      <c r="H32" s="171"/>
      <c r="I32" s="171"/>
      <c r="J32" s="171"/>
      <c r="K32" s="171"/>
      <c r="L32" s="171"/>
      <c r="M32" s="171"/>
      <c r="N32" s="43">
        <f t="shared" si="4"/>
        <v>0</v>
      </c>
    </row>
    <row r="33" spans="1:14" ht="19" x14ac:dyDescent="0.2">
      <c r="A33" s="156" t="s">
        <v>203</v>
      </c>
      <c r="B33" s="199"/>
      <c r="C33" s="202"/>
      <c r="D33" s="171"/>
      <c r="E33" s="171"/>
      <c r="F33" s="171"/>
      <c r="G33" s="171"/>
      <c r="H33" s="171"/>
      <c r="I33" s="171"/>
      <c r="J33" s="171"/>
      <c r="K33" s="171"/>
      <c r="L33" s="171"/>
      <c r="M33" s="171"/>
      <c r="N33" s="43">
        <f t="shared" si="4"/>
        <v>0</v>
      </c>
    </row>
    <row r="34" spans="1:14" ht="19" x14ac:dyDescent="0.2">
      <c r="A34" s="156" t="s">
        <v>194</v>
      </c>
      <c r="B34" s="199"/>
      <c r="C34" s="202"/>
      <c r="D34" s="171"/>
      <c r="E34" s="171"/>
      <c r="F34" s="171"/>
      <c r="G34" s="171"/>
      <c r="H34" s="171"/>
      <c r="I34" s="171"/>
      <c r="J34" s="171"/>
      <c r="K34" s="171"/>
      <c r="L34" s="171"/>
      <c r="M34" s="171"/>
      <c r="N34" s="43">
        <f t="shared" si="4"/>
        <v>0</v>
      </c>
    </row>
    <row r="35" spans="1:14" ht="19" x14ac:dyDescent="0.2">
      <c r="A35" s="156" t="s">
        <v>195</v>
      </c>
      <c r="B35" s="199"/>
      <c r="C35" s="202"/>
      <c r="D35" s="171"/>
      <c r="E35" s="171"/>
      <c r="F35" s="171"/>
      <c r="G35" s="171"/>
      <c r="H35" s="171"/>
      <c r="I35" s="171"/>
      <c r="J35" s="171"/>
      <c r="K35" s="171"/>
      <c r="L35" s="171"/>
      <c r="M35" s="171"/>
      <c r="N35" s="43">
        <f t="shared" si="4"/>
        <v>0</v>
      </c>
    </row>
    <row r="36" spans="1:14" ht="19" x14ac:dyDescent="0.2">
      <c r="A36" s="156" t="s">
        <v>238</v>
      </c>
      <c r="B36" s="199"/>
      <c r="C36" s="202"/>
      <c r="D36" s="171"/>
      <c r="E36" s="171"/>
      <c r="F36" s="171"/>
      <c r="G36" s="171"/>
      <c r="H36" s="171"/>
      <c r="I36" s="171"/>
      <c r="J36" s="171"/>
      <c r="K36" s="171"/>
      <c r="L36" s="171"/>
      <c r="M36" s="171"/>
      <c r="N36" s="43">
        <f t="shared" si="4"/>
        <v>0</v>
      </c>
    </row>
    <row r="37" spans="1:14" ht="19" x14ac:dyDescent="0.2">
      <c r="A37" s="156" t="s">
        <v>196</v>
      </c>
      <c r="B37" s="199"/>
      <c r="C37" s="202"/>
      <c r="D37" s="171"/>
      <c r="E37" s="171"/>
      <c r="F37" s="171"/>
      <c r="G37" s="171"/>
      <c r="H37" s="171"/>
      <c r="I37" s="171"/>
      <c r="J37" s="171"/>
      <c r="K37" s="171"/>
      <c r="L37" s="171"/>
      <c r="M37" s="171"/>
      <c r="N37" s="43">
        <f t="shared" si="4"/>
        <v>0</v>
      </c>
    </row>
    <row r="38" spans="1:14" ht="19" x14ac:dyDescent="0.2">
      <c r="A38" s="156" t="s">
        <v>197</v>
      </c>
      <c r="B38" s="199"/>
      <c r="C38" s="202"/>
      <c r="D38" s="171"/>
      <c r="E38" s="171"/>
      <c r="F38" s="171"/>
      <c r="G38" s="171"/>
      <c r="H38" s="171"/>
      <c r="I38" s="171"/>
      <c r="J38" s="171"/>
      <c r="K38" s="171"/>
      <c r="L38" s="171"/>
      <c r="M38" s="171"/>
      <c r="N38" s="43">
        <f t="shared" si="4"/>
        <v>0</v>
      </c>
    </row>
    <row r="39" spans="1:14" ht="19" x14ac:dyDescent="0.2">
      <c r="A39" s="156" t="s">
        <v>252</v>
      </c>
      <c r="B39" s="171"/>
      <c r="C39" s="202"/>
      <c r="D39" s="171"/>
      <c r="E39" s="171"/>
      <c r="F39" s="171"/>
      <c r="G39" s="171"/>
      <c r="H39" s="171"/>
      <c r="I39" s="171"/>
      <c r="J39" s="171"/>
      <c r="K39" s="171"/>
      <c r="L39" s="171"/>
      <c r="M39" s="171"/>
      <c r="N39" s="43">
        <f t="shared" si="4"/>
        <v>0</v>
      </c>
    </row>
    <row r="40" spans="1:14" ht="19" x14ac:dyDescent="0.2">
      <c r="A40" s="156" t="s">
        <v>253</v>
      </c>
      <c r="B40" s="171"/>
      <c r="C40" s="202"/>
      <c r="D40" s="171"/>
      <c r="E40" s="171"/>
      <c r="F40" s="171"/>
      <c r="G40" s="171"/>
      <c r="H40" s="171"/>
      <c r="I40" s="171"/>
      <c r="J40" s="171"/>
      <c r="K40" s="171"/>
      <c r="L40" s="171"/>
      <c r="M40" s="171"/>
      <c r="N40" s="43">
        <f t="shared" si="4"/>
        <v>0</v>
      </c>
    </row>
    <row r="41" spans="1:14" x14ac:dyDescent="0.2">
      <c r="A41" s="155" t="s">
        <v>13</v>
      </c>
      <c r="B41" s="198"/>
      <c r="C41" s="202"/>
      <c r="D41" s="171"/>
      <c r="E41" s="171"/>
      <c r="F41" s="171"/>
      <c r="G41" s="171"/>
      <c r="H41" s="171"/>
      <c r="I41" s="171"/>
      <c r="J41" s="171"/>
      <c r="K41" s="171"/>
      <c r="L41" s="171"/>
      <c r="M41" s="171"/>
      <c r="N41" s="43">
        <f t="shared" si="4"/>
        <v>0</v>
      </c>
    </row>
    <row r="42" spans="1:14" x14ac:dyDescent="0.2">
      <c r="A42" s="155" t="s">
        <v>14</v>
      </c>
      <c r="B42" s="199"/>
      <c r="C42" s="202"/>
      <c r="D42" s="171"/>
      <c r="E42" s="171"/>
      <c r="F42" s="171"/>
      <c r="G42" s="171"/>
      <c r="H42" s="171"/>
      <c r="I42" s="171"/>
      <c r="J42" s="171"/>
      <c r="K42" s="171"/>
      <c r="L42" s="171"/>
      <c r="M42" s="171"/>
      <c r="N42" s="43">
        <f t="shared" si="4"/>
        <v>0</v>
      </c>
    </row>
    <row r="43" spans="1:14" ht="19" x14ac:dyDescent="0.2">
      <c r="A43" s="156" t="s">
        <v>254</v>
      </c>
      <c r="B43" s="199"/>
      <c r="C43" s="202"/>
      <c r="D43" s="171"/>
      <c r="E43" s="171"/>
      <c r="F43" s="171"/>
      <c r="G43" s="171"/>
      <c r="H43" s="171"/>
      <c r="I43" s="171"/>
      <c r="J43" s="171"/>
      <c r="K43" s="171"/>
      <c r="L43" s="171"/>
      <c r="M43" s="171"/>
      <c r="N43" s="43">
        <f t="shared" si="4"/>
        <v>0</v>
      </c>
    </row>
    <row r="44" spans="1:14" ht="19" x14ac:dyDescent="0.2">
      <c r="A44" s="156" t="s">
        <v>201</v>
      </c>
      <c r="B44" s="199"/>
      <c r="C44" s="202"/>
      <c r="D44" s="171"/>
      <c r="E44" s="171"/>
      <c r="F44" s="171"/>
      <c r="G44" s="171"/>
      <c r="H44" s="171"/>
      <c r="I44" s="171"/>
      <c r="J44" s="171"/>
      <c r="K44" s="171"/>
      <c r="L44" s="171"/>
      <c r="M44" s="171"/>
      <c r="N44" s="43">
        <f t="shared" si="4"/>
        <v>0</v>
      </c>
    </row>
    <row r="45" spans="1:14" ht="19" x14ac:dyDescent="0.2">
      <c r="A45" s="156" t="s">
        <v>240</v>
      </c>
      <c r="B45" s="199"/>
      <c r="C45" s="202"/>
      <c r="D45" s="171"/>
      <c r="E45" s="171"/>
      <c r="F45" s="171"/>
      <c r="G45" s="171"/>
      <c r="H45" s="171"/>
      <c r="I45" s="171"/>
      <c r="J45" s="171"/>
      <c r="K45" s="171"/>
      <c r="L45" s="171"/>
      <c r="M45" s="171"/>
      <c r="N45" s="43">
        <f t="shared" si="4"/>
        <v>0</v>
      </c>
    </row>
    <row r="46" spans="1:14" ht="19" x14ac:dyDescent="0.2">
      <c r="A46" s="156" t="s">
        <v>205</v>
      </c>
      <c r="B46" s="199"/>
      <c r="C46" s="199"/>
      <c r="D46" s="199"/>
      <c r="E46" s="199"/>
      <c r="F46" s="199"/>
      <c r="G46" s="199"/>
      <c r="H46" s="199"/>
      <c r="I46" s="199"/>
      <c r="J46" s="199"/>
      <c r="K46" s="199"/>
      <c r="L46" s="199"/>
      <c r="M46" s="199"/>
      <c r="N46" s="43">
        <f t="shared" si="4"/>
        <v>0</v>
      </c>
    </row>
    <row r="47" spans="1:14" ht="19" x14ac:dyDescent="0.2">
      <c r="A47" s="156" t="s">
        <v>241</v>
      </c>
      <c r="B47" s="199"/>
      <c r="C47" s="199"/>
      <c r="D47" s="199"/>
      <c r="E47" s="199"/>
      <c r="F47" s="199"/>
      <c r="G47" s="199"/>
      <c r="H47" s="199"/>
      <c r="I47" s="199"/>
      <c r="J47" s="199"/>
      <c r="K47" s="199"/>
      <c r="L47" s="199"/>
      <c r="M47" s="199"/>
      <c r="N47" s="43">
        <f t="shared" si="4"/>
        <v>0</v>
      </c>
    </row>
    <row r="48" spans="1:14" ht="19" x14ac:dyDescent="0.2">
      <c r="A48" s="156" t="s">
        <v>207</v>
      </c>
      <c r="B48" s="199"/>
      <c r="C48" s="199"/>
      <c r="D48" s="199"/>
      <c r="E48" s="199"/>
      <c r="F48" s="199"/>
      <c r="G48" s="199"/>
      <c r="H48" s="199"/>
      <c r="I48" s="199"/>
      <c r="J48" s="199"/>
      <c r="K48" s="199"/>
      <c r="L48" s="199"/>
      <c r="M48" s="199"/>
      <c r="N48" s="43">
        <f t="shared" si="4"/>
        <v>0</v>
      </c>
    </row>
    <row r="49" spans="1:14" ht="19" x14ac:dyDescent="0.2">
      <c r="A49" s="156" t="s">
        <v>208</v>
      </c>
      <c r="B49" s="171"/>
      <c r="C49" s="202"/>
      <c r="D49" s="171"/>
      <c r="E49" s="171"/>
      <c r="F49" s="171"/>
      <c r="G49" s="171"/>
      <c r="H49" s="171"/>
      <c r="I49" s="171"/>
      <c r="J49" s="171"/>
      <c r="K49" s="171"/>
      <c r="L49" s="171"/>
      <c r="M49" s="171"/>
      <c r="N49" s="43">
        <f t="shared" si="4"/>
        <v>0</v>
      </c>
    </row>
    <row r="50" spans="1:14" ht="19" x14ac:dyDescent="0.2">
      <c r="A50" s="156" t="s">
        <v>255</v>
      </c>
      <c r="B50" s="171"/>
      <c r="C50" s="202"/>
      <c r="D50" s="171"/>
      <c r="E50" s="171"/>
      <c r="F50" s="171"/>
      <c r="G50" s="171"/>
      <c r="H50" s="171"/>
      <c r="I50" s="171"/>
      <c r="J50" s="171"/>
      <c r="K50" s="171"/>
      <c r="L50" s="171"/>
      <c r="M50" s="171"/>
      <c r="N50" s="43">
        <f t="shared" si="4"/>
        <v>0</v>
      </c>
    </row>
    <row r="51" spans="1:14" ht="19" x14ac:dyDescent="0.2">
      <c r="A51" s="156" t="s">
        <v>210</v>
      </c>
      <c r="B51" s="171"/>
      <c r="C51" s="202"/>
      <c r="D51" s="171"/>
      <c r="E51" s="171"/>
      <c r="F51" s="171"/>
      <c r="G51" s="171"/>
      <c r="H51" s="171"/>
      <c r="I51" s="171"/>
      <c r="J51" s="171"/>
      <c r="K51" s="171"/>
      <c r="L51" s="171"/>
      <c r="M51" s="171"/>
      <c r="N51" s="43">
        <f t="shared" si="4"/>
        <v>0</v>
      </c>
    </row>
    <row r="52" spans="1:14" ht="19" x14ac:dyDescent="0.2">
      <c r="A52" s="156" t="s">
        <v>211</v>
      </c>
      <c r="B52" s="171"/>
      <c r="C52" s="202"/>
      <c r="D52" s="171"/>
      <c r="E52" s="171"/>
      <c r="F52" s="171"/>
      <c r="G52" s="171"/>
      <c r="H52" s="171"/>
      <c r="I52" s="171"/>
      <c r="J52" s="171"/>
      <c r="K52" s="171"/>
      <c r="L52" s="171"/>
      <c r="M52" s="171"/>
      <c r="N52" s="43">
        <f t="shared" si="4"/>
        <v>0</v>
      </c>
    </row>
    <row r="53" spans="1:14" ht="19" x14ac:dyDescent="0.2">
      <c r="A53" s="156" t="s">
        <v>212</v>
      </c>
      <c r="B53" s="171"/>
      <c r="C53" s="202"/>
      <c r="D53" s="171"/>
      <c r="E53" s="171"/>
      <c r="F53" s="171"/>
      <c r="G53" s="171"/>
      <c r="H53" s="171"/>
      <c r="I53" s="171"/>
      <c r="J53" s="171"/>
      <c r="K53" s="171"/>
      <c r="L53" s="171"/>
      <c r="M53" s="171"/>
      <c r="N53" s="43">
        <f t="shared" si="4"/>
        <v>0</v>
      </c>
    </row>
    <row r="54" spans="1:14" ht="19" x14ac:dyDescent="0.2">
      <c r="A54" s="45" t="s">
        <v>242</v>
      </c>
      <c r="B54" s="107"/>
      <c r="C54" s="157"/>
      <c r="D54" s="107"/>
      <c r="E54" s="107"/>
      <c r="F54" s="107"/>
      <c r="G54" s="107"/>
      <c r="H54" s="107"/>
      <c r="I54" s="107"/>
      <c r="J54" s="107"/>
      <c r="K54" s="107"/>
      <c r="L54" s="107"/>
      <c r="M54" s="107"/>
      <c r="N54" s="43"/>
    </row>
    <row r="55" spans="1:14" ht="19" x14ac:dyDescent="0.2">
      <c r="A55" s="227" t="s">
        <v>214</v>
      </c>
      <c r="B55" s="171"/>
      <c r="C55" s="171"/>
      <c r="D55" s="171"/>
      <c r="E55" s="171"/>
      <c r="F55" s="171"/>
      <c r="G55" s="171"/>
      <c r="H55" s="171"/>
      <c r="I55" s="171"/>
      <c r="J55" s="171"/>
      <c r="K55" s="171"/>
      <c r="L55" s="171"/>
      <c r="M55" s="171"/>
      <c r="N55" s="43">
        <f t="shared" si="4"/>
        <v>0</v>
      </c>
    </row>
    <row r="56" spans="1:14" ht="19" x14ac:dyDescent="0.2">
      <c r="A56" s="227" t="s">
        <v>215</v>
      </c>
      <c r="B56" s="171"/>
      <c r="C56" s="202"/>
      <c r="D56" s="171"/>
      <c r="E56" s="171"/>
      <c r="F56" s="171"/>
      <c r="G56" s="171"/>
      <c r="H56" s="171"/>
      <c r="I56" s="171"/>
      <c r="J56" s="171"/>
      <c r="K56" s="171"/>
      <c r="L56" s="171"/>
      <c r="M56" s="171"/>
      <c r="N56" s="43">
        <f t="shared" si="4"/>
        <v>0</v>
      </c>
    </row>
    <row r="57" spans="1:14" ht="19" x14ac:dyDescent="0.2">
      <c r="A57" s="227" t="s">
        <v>216</v>
      </c>
      <c r="B57" s="171"/>
      <c r="C57" s="202"/>
      <c r="D57" s="171"/>
      <c r="E57" s="171"/>
      <c r="F57" s="171"/>
      <c r="G57" s="171"/>
      <c r="H57" s="171"/>
      <c r="I57" s="171"/>
      <c r="J57" s="171"/>
      <c r="K57" s="171"/>
      <c r="L57" s="171"/>
      <c r="M57" s="171"/>
      <c r="N57" s="43">
        <f t="shared" si="4"/>
        <v>0</v>
      </c>
    </row>
    <row r="58" spans="1:14" ht="19" x14ac:dyDescent="0.2">
      <c r="A58" s="227" t="s">
        <v>217</v>
      </c>
      <c r="B58" s="171"/>
      <c r="C58" s="202"/>
      <c r="D58" s="171"/>
      <c r="E58" s="171"/>
      <c r="F58" s="171"/>
      <c r="G58" s="171"/>
      <c r="H58" s="171"/>
      <c r="I58" s="171"/>
      <c r="J58" s="171"/>
      <c r="K58" s="171"/>
      <c r="L58" s="171"/>
      <c r="M58" s="171"/>
      <c r="N58" s="43">
        <f t="shared" si="4"/>
        <v>0</v>
      </c>
    </row>
    <row r="59" spans="1:14" ht="19" x14ac:dyDescent="0.2">
      <c r="A59" s="45" t="s">
        <v>218</v>
      </c>
      <c r="B59" s="171"/>
      <c r="C59" s="171"/>
      <c r="D59" s="171"/>
      <c r="E59" s="171"/>
      <c r="F59" s="171"/>
      <c r="G59" s="171"/>
      <c r="H59" s="171"/>
      <c r="I59" s="171"/>
      <c r="J59" s="171"/>
      <c r="K59" s="171"/>
      <c r="L59" s="171"/>
      <c r="M59" s="171"/>
      <c r="N59" s="43">
        <f t="shared" si="4"/>
        <v>0</v>
      </c>
    </row>
    <row r="60" spans="1:14" ht="19" x14ac:dyDescent="0.2">
      <c r="A60" s="45" t="s">
        <v>219</v>
      </c>
      <c r="B60" s="171"/>
      <c r="C60" s="171"/>
      <c r="D60" s="171"/>
      <c r="E60" s="171"/>
      <c r="F60" s="171"/>
      <c r="G60" s="171"/>
      <c r="H60" s="171"/>
      <c r="I60" s="171"/>
      <c r="J60" s="171"/>
      <c r="K60" s="171"/>
      <c r="L60" s="171"/>
      <c r="M60" s="171"/>
      <c r="N60" s="43">
        <f t="shared" si="4"/>
        <v>0</v>
      </c>
    </row>
    <row r="61" spans="1:14" ht="19" x14ac:dyDescent="0.2">
      <c r="A61" s="45" t="s">
        <v>220</v>
      </c>
      <c r="B61" s="171"/>
      <c r="C61" s="171"/>
      <c r="D61" s="171"/>
      <c r="E61" s="171"/>
      <c r="F61" s="171"/>
      <c r="G61" s="171"/>
      <c r="H61" s="171"/>
      <c r="I61" s="171"/>
      <c r="J61" s="171"/>
      <c r="K61" s="171"/>
      <c r="L61" s="171"/>
      <c r="M61" s="171"/>
      <c r="N61" s="43">
        <f t="shared" si="4"/>
        <v>0</v>
      </c>
    </row>
    <row r="62" spans="1:14" ht="19" x14ac:dyDescent="0.2">
      <c r="A62" s="45" t="s">
        <v>221</v>
      </c>
      <c r="B62" s="171"/>
      <c r="C62" s="171"/>
      <c r="D62" s="171"/>
      <c r="E62" s="171"/>
      <c r="F62" s="171"/>
      <c r="G62" s="171"/>
      <c r="H62" s="171"/>
      <c r="I62" s="171"/>
      <c r="J62" s="171"/>
      <c r="K62" s="171"/>
      <c r="L62" s="171"/>
      <c r="M62" s="171"/>
      <c r="N62" s="43">
        <f t="shared" si="4"/>
        <v>0</v>
      </c>
    </row>
    <row r="63" spans="1:14" ht="19" x14ac:dyDescent="0.2">
      <c r="A63" s="45" t="s">
        <v>244</v>
      </c>
      <c r="B63" s="171"/>
      <c r="C63" s="171"/>
      <c r="D63" s="171"/>
      <c r="E63" s="171"/>
      <c r="F63" s="171"/>
      <c r="G63" s="171"/>
      <c r="H63" s="171"/>
      <c r="I63" s="171"/>
      <c r="J63" s="171"/>
      <c r="K63" s="171"/>
      <c r="L63" s="171"/>
      <c r="M63" s="171"/>
      <c r="N63" s="43">
        <f t="shared" si="4"/>
        <v>0</v>
      </c>
    </row>
    <row r="64" spans="1:14" ht="19" x14ac:dyDescent="0.2">
      <c r="A64" s="45" t="s">
        <v>245</v>
      </c>
      <c r="B64" s="171"/>
      <c r="C64" s="171"/>
      <c r="D64" s="171"/>
      <c r="E64" s="171"/>
      <c r="F64" s="171"/>
      <c r="G64" s="171"/>
      <c r="H64" s="171"/>
      <c r="I64" s="171"/>
      <c r="J64" s="171"/>
      <c r="K64" s="171"/>
      <c r="L64" s="171"/>
      <c r="M64" s="171"/>
      <c r="N64" s="43">
        <f t="shared" si="4"/>
        <v>0</v>
      </c>
    </row>
    <row r="65" spans="1:14" ht="19" x14ac:dyDescent="0.2">
      <c r="A65" s="45" t="s">
        <v>224</v>
      </c>
      <c r="B65" s="171"/>
      <c r="C65" s="171"/>
      <c r="D65" s="171"/>
      <c r="E65" s="171"/>
      <c r="F65" s="171"/>
      <c r="G65" s="171"/>
      <c r="H65" s="171"/>
      <c r="I65" s="171"/>
      <c r="J65" s="171"/>
      <c r="K65" s="171"/>
      <c r="L65" s="171"/>
      <c r="M65" s="171"/>
      <c r="N65" s="43">
        <f t="shared" si="4"/>
        <v>0</v>
      </c>
    </row>
    <row r="66" spans="1:14" ht="19" x14ac:dyDescent="0.2">
      <c r="A66" s="45" t="s">
        <v>225</v>
      </c>
      <c r="B66" s="171"/>
      <c r="C66" s="171"/>
      <c r="D66" s="171"/>
      <c r="E66" s="171"/>
      <c r="F66" s="171"/>
      <c r="G66" s="171"/>
      <c r="H66" s="171"/>
      <c r="I66" s="171"/>
      <c r="J66" s="171"/>
      <c r="K66" s="171"/>
      <c r="L66" s="171"/>
      <c r="M66" s="171"/>
      <c r="N66" s="43">
        <f t="shared" si="4"/>
        <v>0</v>
      </c>
    </row>
    <row r="67" spans="1:14" ht="19" x14ac:dyDescent="0.2">
      <c r="A67" s="48" t="s">
        <v>256</v>
      </c>
      <c r="B67" s="44">
        <f t="shared" ref="B67:M67" si="5">SUM(B29:B66)</f>
        <v>0</v>
      </c>
      <c r="C67" s="44">
        <f t="shared" si="5"/>
        <v>0</v>
      </c>
      <c r="D67" s="44">
        <f t="shared" si="5"/>
        <v>0</v>
      </c>
      <c r="E67" s="44">
        <f t="shared" si="5"/>
        <v>0</v>
      </c>
      <c r="F67" s="44">
        <f t="shared" si="5"/>
        <v>0</v>
      </c>
      <c r="G67" s="44">
        <f t="shared" si="5"/>
        <v>0</v>
      </c>
      <c r="H67" s="44">
        <f t="shared" si="5"/>
        <v>0</v>
      </c>
      <c r="I67" s="44">
        <f t="shared" si="5"/>
        <v>0</v>
      </c>
      <c r="J67" s="44">
        <f t="shared" si="5"/>
        <v>0</v>
      </c>
      <c r="K67" s="44">
        <f t="shared" si="5"/>
        <v>0</v>
      </c>
      <c r="L67" s="44">
        <f t="shared" si="5"/>
        <v>0</v>
      </c>
      <c r="M67" s="44">
        <f t="shared" si="5"/>
        <v>0</v>
      </c>
      <c r="N67" s="44">
        <f>SUM(N29:N53)+SUM(N55:N66)</f>
        <v>0</v>
      </c>
    </row>
    <row r="68" spans="1:14" x14ac:dyDescent="0.2">
      <c r="N68" s="106"/>
    </row>
    <row r="69" spans="1:14" ht="33.5" customHeight="1" x14ac:dyDescent="0.2">
      <c r="A69" s="266" t="s">
        <v>227</v>
      </c>
      <c r="B69" s="265"/>
      <c r="C69" s="265"/>
      <c r="D69" s="265"/>
      <c r="E69" s="265"/>
      <c r="F69" s="265"/>
      <c r="G69" s="265"/>
      <c r="H69" s="265"/>
      <c r="I69" s="265"/>
      <c r="J69" s="265"/>
      <c r="K69" s="265"/>
      <c r="L69" s="265"/>
      <c r="M69" s="265"/>
      <c r="N69" s="265"/>
    </row>
    <row r="70" spans="1:14" x14ac:dyDescent="0.2">
      <c r="N70" s="106"/>
    </row>
    <row r="71" spans="1:14" ht="37" customHeight="1" x14ac:dyDescent="0.2">
      <c r="A71" s="277" t="s">
        <v>247</v>
      </c>
      <c r="B71" s="278"/>
      <c r="C71" s="278"/>
      <c r="D71" s="278"/>
      <c r="E71" s="278"/>
      <c r="F71" s="278"/>
      <c r="G71" s="278"/>
      <c r="H71" s="278"/>
      <c r="I71" s="278"/>
      <c r="J71" s="278"/>
      <c r="K71" s="278"/>
      <c r="L71" s="278"/>
      <c r="M71" s="278"/>
      <c r="N71" s="278"/>
    </row>
  </sheetData>
  <sheetProtection formatCells="0" formatColumns="0" formatRows="0" insertColumns="0" insertRows="0" insertHyperlinks="0" deleteColumns="0" deleteRows="0"/>
  <mergeCells count="10">
    <mergeCell ref="A1:M1"/>
    <mergeCell ref="A2:M2"/>
    <mergeCell ref="A7:A8"/>
    <mergeCell ref="A71:N71"/>
    <mergeCell ref="A28:N28"/>
    <mergeCell ref="A69:N69"/>
    <mergeCell ref="A3:N3"/>
    <mergeCell ref="A4:N4"/>
    <mergeCell ref="A9:N9"/>
    <mergeCell ref="B7:N7"/>
  </mergeCells>
  <pageMargins left="0.7" right="0.7" top="0.75" bottom="0.75" header="0.3" footer="0.3"/>
  <pageSetup scale="41" orientation="landscape" horizontalDpi="4294967293" r:id="rId1"/>
  <rowBreaks count="1" manualBreakCount="1">
    <brk id="41"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G65"/>
  <sheetViews>
    <sheetView topLeftCell="A56" zoomScaleNormal="100" workbookViewId="0">
      <selection sqref="A1:D1"/>
    </sheetView>
  </sheetViews>
  <sheetFormatPr baseColWidth="10" defaultColWidth="9.1640625" defaultRowHeight="18" x14ac:dyDescent="0.2"/>
  <cols>
    <col min="1" max="1" width="81.83203125" style="1" customWidth="1"/>
    <col min="2" max="4" width="23.33203125" style="7" customWidth="1"/>
    <col min="5" max="7" width="9.1640625" style="95"/>
    <col min="8" max="16384" width="9.1640625" style="1"/>
  </cols>
  <sheetData>
    <row r="1" spans="1:7" ht="36.5" customHeight="1" x14ac:dyDescent="0.2">
      <c r="A1" s="271" t="s">
        <v>64</v>
      </c>
      <c r="B1" s="272"/>
      <c r="C1" s="272"/>
      <c r="D1" s="272"/>
    </row>
    <row r="2" spans="1:7" x14ac:dyDescent="0.2">
      <c r="A2" s="272">
        <f>IFERROR('Business Info.'!B2,"-")</f>
        <v>0</v>
      </c>
      <c r="B2" s="272"/>
      <c r="C2" s="272"/>
      <c r="D2" s="272"/>
      <c r="E2" s="96"/>
      <c r="F2" s="96"/>
      <c r="G2" s="96"/>
    </row>
    <row r="3" spans="1:7" x14ac:dyDescent="0.2">
      <c r="A3" s="272"/>
      <c r="B3" s="272"/>
      <c r="C3" s="272"/>
      <c r="D3" s="272"/>
    </row>
    <row r="5" spans="1:7" ht="19" thickBot="1" x14ac:dyDescent="0.25"/>
    <row r="6" spans="1:7" ht="19" thickBot="1" x14ac:dyDescent="0.25">
      <c r="A6" s="4"/>
      <c r="B6" s="237">
        <f>IFERROR('Business Info.'!B19:B19,"-")</f>
        <v>0</v>
      </c>
      <c r="C6" s="237">
        <f>IFERROR('Business Info.'!B20:B20,"-")</f>
        <v>0</v>
      </c>
      <c r="D6" s="237" cm="1">
        <f t="array" ref="D6">IFERROR('Business Info.'!B21:B21,"-")</f>
        <v>0</v>
      </c>
    </row>
    <row r="7" spans="1:7" ht="19" x14ac:dyDescent="0.2">
      <c r="A7" s="230" t="s">
        <v>66</v>
      </c>
      <c r="B7" s="238" t="s">
        <v>65</v>
      </c>
      <c r="C7" s="238" t="s">
        <v>65</v>
      </c>
      <c r="D7" s="238" t="s">
        <v>65</v>
      </c>
    </row>
    <row r="8" spans="1:7" ht="19" x14ac:dyDescent="0.2">
      <c r="A8" s="18" t="s">
        <v>67</v>
      </c>
      <c r="B8" s="8"/>
      <c r="C8" s="8"/>
      <c r="D8" s="9"/>
    </row>
    <row r="9" spans="1:7" ht="19" x14ac:dyDescent="0.2">
      <c r="A9" s="227" t="s">
        <v>68</v>
      </c>
      <c r="B9" s="8">
        <f>SUM('Income and expense record yr 1'!N10:N17)</f>
        <v>0</v>
      </c>
      <c r="C9" s="8">
        <f>SUM('Income and expense record  yr 2'!N10:N17)</f>
        <v>0</v>
      </c>
      <c r="D9" s="8">
        <f>SUM('Income and expense record yr 3'!N10:N17)</f>
        <v>0</v>
      </c>
    </row>
    <row r="10" spans="1:7" ht="19" x14ac:dyDescent="0.2">
      <c r="A10" s="227" t="s">
        <v>69</v>
      </c>
      <c r="B10" s="8">
        <f>SUM('Income and expense record yr 1'!N19:N22)</f>
        <v>0</v>
      </c>
      <c r="C10" s="8">
        <f>SUM('Income and expense record  yr 2'!N19:N22)</f>
        <v>0</v>
      </c>
      <c r="D10" s="8">
        <f>SUM('Income and expense record yr 3'!N19:N22)</f>
        <v>0</v>
      </c>
    </row>
    <row r="11" spans="1:7" ht="19" x14ac:dyDescent="0.2">
      <c r="A11" s="18" t="s">
        <v>70</v>
      </c>
      <c r="B11" s="8"/>
      <c r="C11" s="8"/>
      <c r="D11" s="9"/>
    </row>
    <row r="12" spans="1:7" ht="19" x14ac:dyDescent="0.2">
      <c r="A12" s="227" t="s">
        <v>68</v>
      </c>
      <c r="B12" s="208"/>
      <c r="C12" s="208"/>
      <c r="D12" s="208"/>
    </row>
    <row r="13" spans="1:7" ht="19" x14ac:dyDescent="0.2">
      <c r="A13" s="227" t="s">
        <v>69</v>
      </c>
      <c r="B13" s="208"/>
      <c r="C13" s="208"/>
      <c r="D13" s="208"/>
    </row>
    <row r="14" spans="1:7" ht="36" customHeight="1" x14ac:dyDescent="0.2">
      <c r="A14" s="18" t="s">
        <v>71</v>
      </c>
      <c r="B14" s="208"/>
      <c r="C14" s="208"/>
      <c r="D14" s="209"/>
    </row>
    <row r="15" spans="1:7" ht="39.5" customHeight="1" x14ac:dyDescent="0.2">
      <c r="A15" s="18" t="s">
        <v>79</v>
      </c>
      <c r="B15" s="208"/>
      <c r="C15" s="208"/>
      <c r="D15" s="208"/>
    </row>
    <row r="16" spans="1:7" ht="40" customHeight="1" x14ac:dyDescent="0.2">
      <c r="A16" s="18" t="s">
        <v>78</v>
      </c>
      <c r="B16" s="208"/>
      <c r="C16" s="208"/>
      <c r="D16" s="208"/>
    </row>
    <row r="17" spans="1:4" ht="19" x14ac:dyDescent="0.2">
      <c r="A17" s="18" t="s">
        <v>77</v>
      </c>
      <c r="B17" s="208"/>
      <c r="C17" s="208"/>
      <c r="D17" s="208"/>
    </row>
    <row r="18" spans="1:4" ht="34.5" customHeight="1" x14ac:dyDescent="0.2">
      <c r="A18" s="253"/>
      <c r="B18" s="171"/>
      <c r="C18" s="171"/>
      <c r="D18" s="171"/>
    </row>
    <row r="19" spans="1:4" ht="38" hidden="1" x14ac:dyDescent="0.2">
      <c r="A19" s="70" t="s">
        <v>18</v>
      </c>
      <c r="B19" s="188"/>
      <c r="C19" s="188"/>
      <c r="D19" s="189"/>
    </row>
    <row r="20" spans="1:4" ht="38" hidden="1" x14ac:dyDescent="0.2">
      <c r="A20" s="70" t="s">
        <v>18</v>
      </c>
      <c r="B20" s="188"/>
      <c r="C20" s="188"/>
      <c r="D20" s="189"/>
    </row>
    <row r="21" spans="1:4" ht="39" hidden="1" thickBot="1" x14ac:dyDescent="0.25">
      <c r="A21" s="70" t="s">
        <v>18</v>
      </c>
      <c r="B21" s="190"/>
      <c r="C21" s="190"/>
      <c r="D21" s="191"/>
    </row>
    <row r="22" spans="1:4" ht="20" thickBot="1" x14ac:dyDescent="0.25">
      <c r="A22" s="231" t="s">
        <v>72</v>
      </c>
      <c r="B22" s="10">
        <f>SUM(B7:B21)</f>
        <v>0</v>
      </c>
      <c r="C22" s="10">
        <f>SUM(C7:C21)</f>
        <v>0</v>
      </c>
      <c r="D22" s="11">
        <f>SUM(D7:D21)</f>
        <v>0</v>
      </c>
    </row>
    <row r="23" spans="1:4" x14ac:dyDescent="0.2">
      <c r="A23" s="2"/>
      <c r="B23" s="23"/>
      <c r="C23" s="23"/>
      <c r="D23" s="24"/>
    </row>
    <row r="24" spans="1:4" ht="19" x14ac:dyDescent="0.2">
      <c r="A24" s="232" t="s">
        <v>73</v>
      </c>
      <c r="B24" s="238" t="s">
        <v>65</v>
      </c>
      <c r="C24" s="238" t="s">
        <v>65</v>
      </c>
      <c r="D24" s="238" t="s">
        <v>65</v>
      </c>
    </row>
    <row r="25" spans="1:4" ht="19" x14ac:dyDescent="0.2">
      <c r="A25" s="18" t="s">
        <v>76</v>
      </c>
      <c r="B25" s="14">
        <f>'Income and expense record yr 1'!$N$55</f>
        <v>0</v>
      </c>
      <c r="C25" s="14">
        <f>'Income and expense record  yr 2'!$N$55</f>
        <v>0</v>
      </c>
      <c r="D25" s="14">
        <f>'Income and expense record yr 3'!$N$55</f>
        <v>0</v>
      </c>
    </row>
    <row r="26" spans="1:4" ht="19" x14ac:dyDescent="0.2">
      <c r="A26" s="18" t="s">
        <v>75</v>
      </c>
      <c r="B26" s="14">
        <f>'Income and expense record yr 1'!NB$56</f>
        <v>0</v>
      </c>
      <c r="C26" s="14">
        <f>'Income and expense record  yr 2'!$N$56</f>
        <v>0</v>
      </c>
      <c r="D26" s="14">
        <f>'Income and expense record yr 3'!$N$56</f>
        <v>0</v>
      </c>
    </row>
    <row r="27" spans="1:4" ht="19" x14ac:dyDescent="0.2">
      <c r="A27" s="18" t="s">
        <v>74</v>
      </c>
      <c r="B27" s="8"/>
      <c r="C27" s="8"/>
      <c r="D27" s="8"/>
    </row>
    <row r="28" spans="1:4" ht="19" x14ac:dyDescent="0.2">
      <c r="A28" s="227" t="s">
        <v>80</v>
      </c>
      <c r="B28" s="14">
        <f>'Income and expense record yr 1'!$N$57</f>
        <v>0</v>
      </c>
      <c r="C28" s="14">
        <f>'Income and expense record  yr 2'!$N$57</f>
        <v>0</v>
      </c>
      <c r="D28" s="14">
        <f>'Income and expense record yr 3'!$N$57</f>
        <v>0</v>
      </c>
    </row>
    <row r="29" spans="1:4" ht="35" customHeight="1" x14ac:dyDescent="0.2">
      <c r="A29" s="227" t="s">
        <v>81</v>
      </c>
      <c r="B29" s="14">
        <f>'Income and expense record yr 1'!N58</f>
        <v>0</v>
      </c>
      <c r="C29" s="14">
        <f>'Income and expense record  yr 2'!N58</f>
        <v>0</v>
      </c>
      <c r="D29" s="14">
        <f>'Income and expense record yr 3'!N58</f>
        <v>0</v>
      </c>
    </row>
    <row r="30" spans="1:4" ht="19" x14ac:dyDescent="0.2">
      <c r="A30" s="227" t="s">
        <v>82</v>
      </c>
      <c r="B30" s="14">
        <f>'Income and expense record yr 1'!$N$48+'Income and expense record yr 1'!$N$49</f>
        <v>0</v>
      </c>
      <c r="C30" s="14">
        <f>'Income and expense record  yr 2'!$N$48+'Income and expense record  yr 2'!$N$49</f>
        <v>0</v>
      </c>
      <c r="D30" s="14">
        <f>'Income and expense record yr 3'!$N$48+'Income and expense record yr 3'!$N$49</f>
        <v>0</v>
      </c>
    </row>
    <row r="31" spans="1:4" ht="19" x14ac:dyDescent="0.2">
      <c r="A31" s="227" t="s">
        <v>83</v>
      </c>
      <c r="B31" s="14">
        <f>'Income and expense record yr 1'!$N$29+'Income and expense record yr 1'!$N$31+'Income and expense record yr 1'!$N$41+'Income and expense record yr 1'!$N$42+'Income and expense record yr 1'!$N$45+'Income and expense record yr 1'!$N$46+'Income and expense record yr 1'!$N$47</f>
        <v>0</v>
      </c>
      <c r="C31" s="14">
        <f>'Income and expense record  yr 2'!$N$29+'Income and expense record  yr 2'!$N$31+'Income and expense record  yr 2'!$N$41+'Income and expense record  yr 2'!$N$42+'Income and expense record  yr 2'!$N$45+'Income and expense record  yr 2'!$N$46+'Income and expense record  yr 2'!$N$47</f>
        <v>0</v>
      </c>
      <c r="D31" s="14">
        <f>'Income and expense record yr 3'!$N$29+'Income and expense record yr 3'!$N$31+'Income and expense record yr 3'!$N$41+'Income and expense record yr 3'!$N$42+'Income and expense record yr 3'!$N$45+'Income and expense record yr 3'!$N$46+'Income and expense record yr 3'!$N$47</f>
        <v>0</v>
      </c>
    </row>
    <row r="32" spans="1:4" ht="19" x14ac:dyDescent="0.2">
      <c r="A32" s="227" t="s">
        <v>84</v>
      </c>
      <c r="B32" s="14">
        <f>'Income and expense record yr 1'!$N$50</f>
        <v>0</v>
      </c>
      <c r="C32" s="14">
        <f>'Income and expense record  yr 2'!$N$50</f>
        <v>0</v>
      </c>
      <c r="D32" s="14">
        <f>'Income and expense record yr 3'!$N$50</f>
        <v>0</v>
      </c>
    </row>
    <row r="33" spans="1:4" ht="19" x14ac:dyDescent="0.2">
      <c r="A33" s="227" t="s">
        <v>85</v>
      </c>
      <c r="B33" s="14">
        <f>'Income and expense record yr 1'!$N$39</f>
        <v>0</v>
      </c>
      <c r="C33" s="14">
        <f>'Income and expense record  yr 2'!$N$39</f>
        <v>0</v>
      </c>
      <c r="D33" s="14">
        <f>'Income and expense record yr 3'!$N$39</f>
        <v>0</v>
      </c>
    </row>
    <row r="34" spans="1:4" ht="19" x14ac:dyDescent="0.2">
      <c r="A34" s="227" t="s">
        <v>86</v>
      </c>
      <c r="B34" s="14">
        <f>'Income and expense record yr 1'!$N$32+'Income and expense record yr 1'!$N$43</f>
        <v>0</v>
      </c>
      <c r="C34" s="14">
        <f>'Income and expense record  yr 2'!$N$32+'Income and expense record  yr 2'!$N$43</f>
        <v>0</v>
      </c>
      <c r="D34" s="14">
        <f>'Income and expense record yr 3'!$N$32+'Income and expense record yr 3'!$N$43</f>
        <v>0</v>
      </c>
    </row>
    <row r="35" spans="1:4" ht="19" x14ac:dyDescent="0.2">
      <c r="A35" s="227" t="s">
        <v>87</v>
      </c>
      <c r="B35" s="14">
        <f>'Income and expense record yr 1'!$N$35</f>
        <v>0</v>
      </c>
      <c r="C35" s="14">
        <f>'Income and expense record  yr 2'!$N$35</f>
        <v>0</v>
      </c>
      <c r="D35" s="14">
        <f>'Income and expense record yr 3'!$N$35</f>
        <v>0</v>
      </c>
    </row>
    <row r="36" spans="1:4" ht="19" x14ac:dyDescent="0.2">
      <c r="A36" s="227" t="s">
        <v>88</v>
      </c>
      <c r="B36" s="14">
        <f>'Income and expense record yr 1'!$N$36</f>
        <v>0</v>
      </c>
      <c r="C36" s="14">
        <f>'Income and expense record  yr 2'!$N$36</f>
        <v>0</v>
      </c>
      <c r="D36" s="14">
        <f>'Income and expense record yr 3'!$N$36</f>
        <v>0</v>
      </c>
    </row>
    <row r="37" spans="1:4" ht="19" x14ac:dyDescent="0.2">
      <c r="A37" s="227" t="s">
        <v>89</v>
      </c>
      <c r="B37" s="197">
        <f>'Income and expense record yr 1'!$N$33+'Income and expense record yr 1'!$N$34</f>
        <v>0</v>
      </c>
      <c r="C37" s="197">
        <f>'Income and expense record  yr 2'!$N$33+'Income and expense record  yr 2'!$N$34</f>
        <v>0</v>
      </c>
      <c r="D37" s="197">
        <f>'Income and expense record yr 3'!$N$33+'Income and expense record yr 3'!$N$34</f>
        <v>0</v>
      </c>
    </row>
    <row r="38" spans="1:4" ht="38" x14ac:dyDescent="0.2">
      <c r="A38" s="227" t="s">
        <v>90</v>
      </c>
      <c r="B38" s="210"/>
      <c r="C38" s="208"/>
      <c r="D38" s="208"/>
    </row>
    <row r="39" spans="1:4" x14ac:dyDescent="0.2">
      <c r="A39" s="49" t="s">
        <v>106</v>
      </c>
      <c r="B39" s="192">
        <f>'Income and expense record yr 1'!$N$40</f>
        <v>0</v>
      </c>
      <c r="C39" s="192">
        <f>'Income and expense record  yr 2'!$N$40</f>
        <v>0</v>
      </c>
      <c r="D39" s="192">
        <f>'Income and expense record yr 3'!$N$40</f>
        <v>0</v>
      </c>
    </row>
    <row r="40" spans="1:4" ht="57" x14ac:dyDescent="0.2">
      <c r="A40" s="18" t="s">
        <v>105</v>
      </c>
      <c r="B40" s="192">
        <f>SUM('Income and expense record yr 1'!$N$51:$N$53)+SUM('Income and expense record yr 1'!$N$59:$N$66)+'Income and expense record yr 1'!$N$37+'Income and expense record yr 1'!$N$30</f>
        <v>0</v>
      </c>
      <c r="C40" s="192">
        <f>SUM('Income and expense record  yr 2'!$N$51:$N$53)+SUM('Income and expense record  yr 2'!$N$59:$N$66)+'Income and expense record  yr 2'!$N$37+'Income and expense record  yr 2'!$N$30</f>
        <v>0</v>
      </c>
      <c r="D40" s="192">
        <f>SUM('Income and expense record yr 3'!$N$51:$N$53)+SUM('Income and expense record yr 3'!$N$59:$N$66)+'Income and expense record yr 3'!$N$37+'Income and expense record yr 3'!$N$30</f>
        <v>0</v>
      </c>
    </row>
    <row r="41" spans="1:4" ht="38" hidden="1" x14ac:dyDescent="0.2">
      <c r="A41" s="228" t="s">
        <v>19</v>
      </c>
      <c r="B41" s="171"/>
      <c r="C41" s="171"/>
      <c r="D41" s="211"/>
    </row>
    <row r="42" spans="1:4" ht="38" hidden="1" x14ac:dyDescent="0.2">
      <c r="A42" s="228" t="s">
        <v>19</v>
      </c>
      <c r="B42" s="171"/>
      <c r="C42" s="171"/>
      <c r="D42" s="211"/>
    </row>
    <row r="43" spans="1:4" ht="38" hidden="1" x14ac:dyDescent="0.2">
      <c r="A43" s="228" t="s">
        <v>19</v>
      </c>
      <c r="B43" s="171"/>
      <c r="C43" s="171"/>
      <c r="D43" s="172"/>
    </row>
    <row r="44" spans="1:4" ht="19" x14ac:dyDescent="0.2">
      <c r="A44" s="18" t="s">
        <v>229</v>
      </c>
      <c r="B44" s="193"/>
      <c r="C44" s="193"/>
      <c r="D44" s="194"/>
    </row>
    <row r="45" spans="1:4" ht="19" x14ac:dyDescent="0.2">
      <c r="A45" s="227" t="s">
        <v>91</v>
      </c>
      <c r="B45" s="208"/>
      <c r="C45" s="208"/>
      <c r="D45" s="208"/>
    </row>
    <row r="46" spans="1:4" ht="19" x14ac:dyDescent="0.2">
      <c r="A46" s="227" t="s">
        <v>92</v>
      </c>
      <c r="B46" s="171"/>
      <c r="C46" s="171"/>
      <c r="D46" s="171"/>
    </row>
    <row r="47" spans="1:4" ht="19" x14ac:dyDescent="0.2">
      <c r="A47" s="18" t="s">
        <v>93</v>
      </c>
      <c r="B47" s="195"/>
      <c r="C47" s="195"/>
      <c r="D47" s="196"/>
    </row>
    <row r="48" spans="1:4" ht="19" x14ac:dyDescent="0.2">
      <c r="A48" s="227" t="s">
        <v>94</v>
      </c>
      <c r="B48" s="8">
        <f>'Income and expense record yr 1'!$N$44</f>
        <v>0</v>
      </c>
      <c r="C48" s="8">
        <f>'Income and expense record  yr 2'!$N$44</f>
        <v>0</v>
      </c>
      <c r="D48" s="8">
        <f>'Income and expense record yr 3'!$N$44</f>
        <v>0</v>
      </c>
    </row>
    <row r="49" spans="1:4" ht="19" x14ac:dyDescent="0.2">
      <c r="A49" s="18" t="s">
        <v>95</v>
      </c>
      <c r="B49" s="8">
        <f>'Income and expense record yr 1'!$N$38</f>
        <v>0</v>
      </c>
      <c r="C49" s="8">
        <f>'Income and expense record  yr 2'!$N$38</f>
        <v>0</v>
      </c>
      <c r="D49" s="8">
        <f>'Income and expense record yr 3'!$N$38</f>
        <v>0</v>
      </c>
    </row>
    <row r="50" spans="1:4" ht="19" x14ac:dyDescent="0.2">
      <c r="A50" s="18" t="s">
        <v>96</v>
      </c>
      <c r="B50" s="8"/>
      <c r="C50" s="8"/>
      <c r="D50" s="9"/>
    </row>
    <row r="51" spans="1:4" ht="20" thickBot="1" x14ac:dyDescent="0.25">
      <c r="A51" s="233" t="s">
        <v>97</v>
      </c>
      <c r="B51" s="54"/>
      <c r="C51" s="54"/>
      <c r="D51" s="55"/>
    </row>
    <row r="52" spans="1:4" ht="21" thickTop="1" thickBot="1" x14ac:dyDescent="0.25">
      <c r="A52" s="234" t="s">
        <v>98</v>
      </c>
      <c r="B52" s="12">
        <f>SUM(B25:B51)</f>
        <v>0</v>
      </c>
      <c r="C52" s="12">
        <f>SUM(C25:C51)</f>
        <v>0</v>
      </c>
      <c r="D52" s="13">
        <f>SUM(D25:D51)</f>
        <v>0</v>
      </c>
    </row>
    <row r="53" spans="1:4" x14ac:dyDescent="0.2">
      <c r="A53" s="3"/>
      <c r="B53" s="23"/>
      <c r="C53" s="23"/>
      <c r="D53" s="24"/>
    </row>
    <row r="54" spans="1:4" ht="33" customHeight="1" x14ac:dyDescent="0.2">
      <c r="A54" s="229" t="s">
        <v>99</v>
      </c>
      <c r="B54" s="14">
        <f>B22-B52</f>
        <v>0</v>
      </c>
      <c r="C54" s="14">
        <f>C22-C52</f>
        <v>0</v>
      </c>
      <c r="D54" s="15">
        <f>D22-D52</f>
        <v>0</v>
      </c>
    </row>
    <row r="55" spans="1:4" ht="36.5" customHeight="1" x14ac:dyDescent="0.2">
      <c r="A55" s="18" t="s">
        <v>101</v>
      </c>
      <c r="B55" s="8"/>
      <c r="C55" s="8"/>
      <c r="D55" s="9"/>
    </row>
    <row r="56" spans="1:4" ht="35.5" customHeight="1" x14ac:dyDescent="0.2">
      <c r="A56" s="227" t="s">
        <v>100</v>
      </c>
      <c r="B56" s="51"/>
      <c r="C56" s="51"/>
      <c r="D56" s="52"/>
    </row>
    <row r="57" spans="1:4" ht="19" x14ac:dyDescent="0.2">
      <c r="A57" s="227" t="s">
        <v>102</v>
      </c>
      <c r="B57" s="51"/>
      <c r="C57" s="51"/>
      <c r="D57" s="52"/>
    </row>
    <row r="58" spans="1:4" ht="38" hidden="1" x14ac:dyDescent="0.2">
      <c r="A58" s="235" t="s">
        <v>20</v>
      </c>
      <c r="B58" s="51"/>
      <c r="C58" s="51"/>
      <c r="D58" s="52"/>
    </row>
    <row r="59" spans="1:4" ht="38" hidden="1" x14ac:dyDescent="0.2">
      <c r="A59" s="235" t="s">
        <v>20</v>
      </c>
      <c r="B59" s="51"/>
      <c r="C59" s="51"/>
      <c r="D59" s="52"/>
    </row>
    <row r="60" spans="1:4" ht="39" hidden="1" thickBot="1" x14ac:dyDescent="0.25">
      <c r="A60" s="236" t="s">
        <v>20</v>
      </c>
      <c r="B60" s="54"/>
      <c r="C60" s="54"/>
      <c r="D60" s="55"/>
    </row>
    <row r="61" spans="1:4" ht="20" thickBot="1" x14ac:dyDescent="0.25">
      <c r="A61" s="231" t="s">
        <v>103</v>
      </c>
      <c r="B61" s="12">
        <f>B54+SUM(B56:B60)</f>
        <v>0</v>
      </c>
      <c r="C61" s="12">
        <f>C54+SUM(C56:C60)</f>
        <v>0</v>
      </c>
      <c r="D61" s="12">
        <f>D54+SUM(D56:D60)</f>
        <v>0</v>
      </c>
    </row>
    <row r="62" spans="1:4" x14ac:dyDescent="0.2">
      <c r="A62" s="290" t="s">
        <v>104</v>
      </c>
      <c r="B62" s="290"/>
      <c r="C62" s="290"/>
      <c r="D62" s="290"/>
    </row>
    <row r="63" spans="1:4" x14ac:dyDescent="0.2">
      <c r="A63" s="50"/>
      <c r="B63" s="50"/>
      <c r="C63" s="50"/>
      <c r="D63" s="50"/>
    </row>
    <row r="64" spans="1:4" ht="59.25" customHeight="1" x14ac:dyDescent="0.2">
      <c r="A64" s="277" t="s">
        <v>17</v>
      </c>
      <c r="B64" s="277"/>
      <c r="C64" s="277"/>
      <c r="D64" s="277"/>
    </row>
    <row r="65" spans="1:4" ht="59.25" customHeight="1" x14ac:dyDescent="0.2">
      <c r="A65" s="277"/>
      <c r="B65" s="277"/>
      <c r="C65" s="277"/>
      <c r="D65" s="277"/>
    </row>
  </sheetData>
  <sheetProtection formatCells="0" formatColumns="0" formatRows="0" insertColumns="0" insertRows="0" insertHyperlinks="0" deleteColumns="0" deleteRows="0" sort="0" autoFilter="0" pivotTables="0"/>
  <mergeCells count="6">
    <mergeCell ref="A65:D65"/>
    <mergeCell ref="A1:D1"/>
    <mergeCell ref="A2:D2"/>
    <mergeCell ref="A3:D3"/>
    <mergeCell ref="A62:D62"/>
    <mergeCell ref="A64:D64"/>
  </mergeCells>
  <pageMargins left="0.7" right="0.7" top="0.75" bottom="0.75" header="0.3" footer="0.3"/>
  <pageSetup scale="58" orientation="portrait" r:id="rId1"/>
  <rowBreaks count="2" manualBreakCount="2">
    <brk id="23" max="3" man="1"/>
    <brk id="52"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C00"/>
  </sheetPr>
  <dimension ref="A1:H76"/>
  <sheetViews>
    <sheetView topLeftCell="A65" zoomScale="70" zoomScaleNormal="70" workbookViewId="0">
      <selection sqref="A1:H1"/>
    </sheetView>
  </sheetViews>
  <sheetFormatPr baseColWidth="10" defaultColWidth="31.1640625" defaultRowHeight="18" x14ac:dyDescent="0.2"/>
  <cols>
    <col min="1" max="1" width="46.33203125" style="28" customWidth="1"/>
    <col min="2" max="4" width="19.1640625" style="28" customWidth="1"/>
    <col min="5" max="5" width="43.5" style="28" customWidth="1"/>
    <col min="6" max="6" width="19.5" style="28" customWidth="1"/>
    <col min="7" max="7" width="20.5" style="28" customWidth="1"/>
    <col min="8" max="8" width="18.5" style="28" customWidth="1"/>
    <col min="9" max="16384" width="31.1640625" style="28"/>
  </cols>
  <sheetData>
    <row r="1" spans="1:8" ht="36.5" customHeight="1" x14ac:dyDescent="0.2">
      <c r="A1" s="292" t="s">
        <v>135</v>
      </c>
      <c r="B1" s="293"/>
      <c r="C1" s="293"/>
      <c r="D1" s="293"/>
      <c r="E1" s="293"/>
      <c r="F1" s="293"/>
      <c r="G1" s="293"/>
      <c r="H1" s="293"/>
    </row>
    <row r="2" spans="1:8" x14ac:dyDescent="0.2">
      <c r="A2" s="294">
        <f>IFERROR('Business Info.'!B2:B2,"-")</f>
        <v>0</v>
      </c>
      <c r="B2" s="294"/>
      <c r="C2" s="294"/>
      <c r="D2" s="294"/>
      <c r="E2" s="294"/>
      <c r="F2" s="294"/>
      <c r="G2" s="294"/>
      <c r="H2" s="294"/>
    </row>
    <row r="3" spans="1:8" x14ac:dyDescent="0.2">
      <c r="A3" s="294"/>
      <c r="B3" s="295"/>
      <c r="C3" s="295"/>
      <c r="D3" s="295"/>
      <c r="E3" s="295"/>
      <c r="F3" s="295"/>
      <c r="G3" s="295"/>
      <c r="H3" s="295"/>
    </row>
    <row r="4" spans="1:8" ht="19" thickBot="1" x14ac:dyDescent="0.25"/>
    <row r="5" spans="1:8" ht="20" thickBot="1" x14ac:dyDescent="0.25">
      <c r="A5" s="56" t="s">
        <v>142</v>
      </c>
      <c r="B5" s="57">
        <f>'Business Info.'!B19</f>
        <v>0</v>
      </c>
      <c r="C5" s="57">
        <f>IFERROR('Business Info.'!$B$20,"-")</f>
        <v>0</v>
      </c>
      <c r="D5" s="57">
        <f>IFERROR('Business Info.'!B21,"-")</f>
        <v>0</v>
      </c>
      <c r="E5" s="58" t="s">
        <v>136</v>
      </c>
      <c r="F5" s="57">
        <f>B5</f>
        <v>0</v>
      </c>
      <c r="G5" s="57">
        <f>C5</f>
        <v>0</v>
      </c>
      <c r="H5" s="57">
        <f>D5</f>
        <v>0</v>
      </c>
    </row>
    <row r="6" spans="1:8" ht="19" x14ac:dyDescent="0.2">
      <c r="A6" s="163" t="s">
        <v>141</v>
      </c>
      <c r="B6" s="164" t="s">
        <v>65</v>
      </c>
      <c r="C6" s="164" t="s">
        <v>65</v>
      </c>
      <c r="D6" s="164" t="s">
        <v>65</v>
      </c>
      <c r="E6" s="165" t="s">
        <v>143</v>
      </c>
      <c r="F6" s="164" t="s">
        <v>65</v>
      </c>
      <c r="G6" s="164" t="s">
        <v>65</v>
      </c>
      <c r="H6" s="166" t="s">
        <v>65</v>
      </c>
    </row>
    <row r="7" spans="1:8" x14ac:dyDescent="0.2">
      <c r="A7" s="160"/>
      <c r="B7" s="161"/>
      <c r="C7" s="161"/>
      <c r="D7" s="161"/>
      <c r="E7" s="160"/>
      <c r="F7" s="161"/>
      <c r="G7" s="161"/>
      <c r="H7" s="167"/>
    </row>
    <row r="8" spans="1:8" x14ac:dyDescent="0.2">
      <c r="A8" s="160"/>
      <c r="B8" s="161"/>
      <c r="C8" s="161"/>
      <c r="D8" s="161"/>
      <c r="E8" s="160"/>
      <c r="F8" s="161"/>
      <c r="G8" s="161"/>
      <c r="H8" s="161"/>
    </row>
    <row r="9" spans="1:8" x14ac:dyDescent="0.2">
      <c r="A9" s="160"/>
      <c r="B9" s="161"/>
      <c r="C9" s="161"/>
      <c r="D9" s="161"/>
      <c r="E9" s="160"/>
      <c r="F9" s="161"/>
      <c r="G9" s="161"/>
      <c r="H9" s="161"/>
    </row>
    <row r="10" spans="1:8" x14ac:dyDescent="0.2">
      <c r="A10" s="257"/>
      <c r="B10" s="161"/>
      <c r="C10" s="161"/>
      <c r="D10" s="161"/>
      <c r="E10" s="160"/>
      <c r="F10" s="160"/>
      <c r="G10" s="160"/>
      <c r="H10" s="168"/>
    </row>
    <row r="11" spans="1:8" x14ac:dyDescent="0.2">
      <c r="A11" s="59"/>
      <c r="B11" s="60"/>
      <c r="C11" s="60"/>
      <c r="D11" s="60"/>
      <c r="E11" s="61"/>
      <c r="F11" s="62"/>
      <c r="G11" s="62"/>
      <c r="H11" s="63"/>
    </row>
    <row r="12" spans="1:8" x14ac:dyDescent="0.2">
      <c r="A12" s="64"/>
      <c r="B12" s="65"/>
      <c r="C12" s="65"/>
      <c r="D12" s="65"/>
      <c r="E12" s="66"/>
      <c r="F12" s="67"/>
      <c r="G12" s="67"/>
      <c r="H12" s="68"/>
    </row>
    <row r="13" spans="1:8" x14ac:dyDescent="0.2">
      <c r="A13" s="64"/>
      <c r="B13" s="65"/>
      <c r="C13" s="65"/>
      <c r="D13" s="65"/>
      <c r="E13" s="66"/>
      <c r="F13" s="67"/>
      <c r="G13" s="67"/>
      <c r="H13" s="68"/>
    </row>
    <row r="14" spans="1:8" x14ac:dyDescent="0.2">
      <c r="A14" s="64"/>
      <c r="B14" s="65"/>
      <c r="C14" s="65"/>
      <c r="D14" s="65"/>
      <c r="E14" s="66"/>
      <c r="F14" s="67"/>
      <c r="G14" s="67"/>
      <c r="H14" s="68"/>
    </row>
    <row r="15" spans="1:8" x14ac:dyDescent="0.2">
      <c r="A15" s="64"/>
      <c r="B15" s="65"/>
      <c r="C15" s="65"/>
      <c r="D15" s="65"/>
      <c r="E15" s="66"/>
      <c r="F15" s="67"/>
      <c r="G15" s="67"/>
      <c r="H15" s="68"/>
    </row>
    <row r="16" spans="1:8" x14ac:dyDescent="0.2">
      <c r="A16" s="64"/>
      <c r="B16" s="65"/>
      <c r="C16" s="65"/>
      <c r="D16" s="65"/>
      <c r="E16" s="66"/>
      <c r="F16" s="67"/>
      <c r="G16" s="67"/>
      <c r="H16" s="68"/>
    </row>
    <row r="17" spans="1:8" x14ac:dyDescent="0.2">
      <c r="A17" s="64"/>
      <c r="B17" s="65"/>
      <c r="C17" s="65"/>
      <c r="D17" s="65"/>
      <c r="E17" s="66"/>
      <c r="F17" s="67"/>
      <c r="G17" s="67"/>
      <c r="H17" s="68"/>
    </row>
    <row r="18" spans="1:8" x14ac:dyDescent="0.2">
      <c r="A18" s="64"/>
      <c r="B18" s="65"/>
      <c r="C18" s="65"/>
      <c r="D18" s="65"/>
      <c r="E18" s="66"/>
      <c r="F18" s="67"/>
      <c r="G18" s="67"/>
      <c r="H18" s="68"/>
    </row>
    <row r="19" spans="1:8" x14ac:dyDescent="0.2">
      <c r="A19" s="64"/>
      <c r="B19" s="65"/>
      <c r="C19" s="65"/>
      <c r="D19" s="65"/>
      <c r="E19" s="66"/>
      <c r="F19" s="67"/>
      <c r="G19" s="67"/>
      <c r="H19" s="68"/>
    </row>
    <row r="20" spans="1:8" x14ac:dyDescent="0.2">
      <c r="A20" s="64"/>
      <c r="B20" s="65"/>
      <c r="C20" s="65"/>
      <c r="D20" s="65"/>
      <c r="E20" s="66"/>
      <c r="F20" s="67"/>
      <c r="G20" s="67"/>
      <c r="H20" s="68"/>
    </row>
    <row r="21" spans="1:8" x14ac:dyDescent="0.2">
      <c r="A21" s="64"/>
      <c r="B21" s="65"/>
      <c r="C21" s="65"/>
      <c r="D21" s="65"/>
      <c r="E21" s="66"/>
      <c r="F21" s="67"/>
      <c r="G21" s="67"/>
      <c r="H21" s="68"/>
    </row>
    <row r="22" spans="1:8" x14ac:dyDescent="0.2">
      <c r="A22" s="64"/>
      <c r="B22" s="65"/>
      <c r="C22" s="65"/>
      <c r="D22" s="65"/>
      <c r="E22" s="66"/>
      <c r="F22" s="67"/>
      <c r="G22" s="67"/>
      <c r="H22" s="68"/>
    </row>
    <row r="23" spans="1:8" x14ac:dyDescent="0.2">
      <c r="A23" s="64"/>
      <c r="B23" s="65"/>
      <c r="C23" s="65"/>
      <c r="D23" s="65"/>
      <c r="E23" s="66"/>
      <c r="F23" s="67"/>
      <c r="G23" s="67"/>
      <c r="H23" s="68"/>
    </row>
    <row r="24" spans="1:8" x14ac:dyDescent="0.2">
      <c r="A24" s="64"/>
      <c r="B24" s="65"/>
      <c r="C24" s="65"/>
      <c r="D24" s="65"/>
      <c r="E24" s="66"/>
      <c r="F24" s="67"/>
      <c r="G24" s="67"/>
      <c r="H24" s="68"/>
    </row>
    <row r="25" spans="1:8" x14ac:dyDescent="0.2">
      <c r="A25" s="64"/>
      <c r="B25" s="65"/>
      <c r="C25" s="65"/>
      <c r="D25" s="65"/>
      <c r="E25" s="66"/>
      <c r="F25" s="67"/>
      <c r="G25" s="67"/>
      <c r="H25" s="69"/>
    </row>
    <row r="26" spans="1:8" ht="19" thickBot="1" x14ac:dyDescent="0.25">
      <c r="A26" s="70"/>
      <c r="B26" s="71"/>
      <c r="C26" s="71"/>
      <c r="D26" s="71"/>
      <c r="E26" s="72"/>
      <c r="F26" s="73"/>
      <c r="G26" s="73"/>
      <c r="H26" s="74"/>
    </row>
    <row r="27" spans="1:8" ht="42" customHeight="1" thickBot="1" x14ac:dyDescent="0.25">
      <c r="A27" s="29" t="s">
        <v>140</v>
      </c>
      <c r="B27" s="30">
        <f>SUM(B7:B26)</f>
        <v>0</v>
      </c>
      <c r="C27" s="30">
        <f>SUM(C7:C26)</f>
        <v>0</v>
      </c>
      <c r="D27" s="30">
        <f>SUM(D7:D26)</f>
        <v>0</v>
      </c>
      <c r="E27" s="31" t="s">
        <v>137</v>
      </c>
      <c r="F27" s="32">
        <f>SUM(F7:F26)</f>
        <v>0</v>
      </c>
      <c r="G27" s="32">
        <f>SUM(G7:G26)</f>
        <v>0</v>
      </c>
      <c r="H27" s="32">
        <f>SUM(H7:H26)</f>
        <v>0</v>
      </c>
    </row>
    <row r="28" spans="1:8" ht="19" thickBot="1" x14ac:dyDescent="0.25">
      <c r="A28" s="299"/>
      <c r="B28" s="300"/>
      <c r="C28" s="300"/>
      <c r="D28" s="300"/>
      <c r="E28" s="300"/>
      <c r="F28" s="300"/>
      <c r="G28" s="300"/>
      <c r="H28" s="301"/>
    </row>
    <row r="29" spans="1:8" ht="19" x14ac:dyDescent="0.2">
      <c r="A29" s="158" t="s">
        <v>139</v>
      </c>
      <c r="B29" s="100" t="s">
        <v>65</v>
      </c>
      <c r="C29" s="100" t="s">
        <v>65</v>
      </c>
      <c r="D29" s="100" t="s">
        <v>65</v>
      </c>
      <c r="E29" s="159" t="s">
        <v>138</v>
      </c>
      <c r="F29" s="159"/>
      <c r="G29" s="159"/>
      <c r="H29" s="101" t="s">
        <v>65</v>
      </c>
    </row>
    <row r="30" spans="1:8" x14ac:dyDescent="0.2">
      <c r="A30" s="160"/>
      <c r="B30" s="175"/>
      <c r="C30" s="175"/>
      <c r="D30" s="175"/>
      <c r="E30" s="160"/>
      <c r="F30" s="175"/>
      <c r="G30" s="175"/>
      <c r="H30" s="175"/>
    </row>
    <row r="31" spans="1:8" x14ac:dyDescent="0.2">
      <c r="A31" s="160"/>
      <c r="B31" s="175"/>
      <c r="C31" s="175"/>
      <c r="D31" s="175"/>
      <c r="E31" s="160"/>
      <c r="F31" s="175"/>
      <c r="G31" s="175"/>
      <c r="H31" s="175"/>
    </row>
    <row r="32" spans="1:8" x14ac:dyDescent="0.2">
      <c r="A32" s="160"/>
      <c r="B32" s="175"/>
      <c r="C32" s="175"/>
      <c r="D32" s="175"/>
      <c r="E32" s="160"/>
      <c r="F32" s="175"/>
      <c r="G32" s="175"/>
      <c r="H32" s="175"/>
    </row>
    <row r="33" spans="1:8" x14ac:dyDescent="0.2">
      <c r="A33" s="160"/>
      <c r="B33" s="175"/>
      <c r="C33" s="175"/>
      <c r="D33" s="175"/>
      <c r="E33" s="160"/>
      <c r="F33" s="175"/>
      <c r="G33" s="175"/>
      <c r="H33" s="175"/>
    </row>
    <row r="34" spans="1:8" x14ac:dyDescent="0.2">
      <c r="A34" s="160"/>
      <c r="B34" s="175"/>
      <c r="C34" s="175"/>
      <c r="D34" s="175"/>
      <c r="E34" s="162"/>
      <c r="F34" s="177"/>
      <c r="G34" s="177"/>
      <c r="H34" s="176"/>
    </row>
    <row r="35" spans="1:8" x14ac:dyDescent="0.2">
      <c r="A35" s="254"/>
      <c r="B35" s="255"/>
      <c r="C35" s="255"/>
      <c r="D35" s="256"/>
      <c r="E35" s="75"/>
      <c r="F35" s="178"/>
      <c r="G35" s="178"/>
      <c r="H35" s="179"/>
    </row>
    <row r="36" spans="1:8" x14ac:dyDescent="0.2">
      <c r="A36" s="76"/>
      <c r="B36" s="77"/>
      <c r="C36" s="77"/>
      <c r="D36" s="77"/>
      <c r="E36" s="78"/>
      <c r="F36" s="180"/>
      <c r="G36" s="180"/>
      <c r="H36" s="181"/>
    </row>
    <row r="37" spans="1:8" x14ac:dyDescent="0.2">
      <c r="A37" s="76"/>
      <c r="B37" s="77"/>
      <c r="C37" s="77"/>
      <c r="D37" s="77"/>
      <c r="E37" s="78"/>
      <c r="F37" s="180"/>
      <c r="G37" s="180"/>
      <c r="H37" s="181"/>
    </row>
    <row r="38" spans="1:8" x14ac:dyDescent="0.2">
      <c r="A38" s="76"/>
      <c r="B38" s="77"/>
      <c r="C38" s="77"/>
      <c r="D38" s="77"/>
      <c r="E38" s="78"/>
      <c r="F38" s="180"/>
      <c r="G38" s="180"/>
      <c r="H38" s="181"/>
    </row>
    <row r="39" spans="1:8" x14ac:dyDescent="0.2">
      <c r="A39" s="76"/>
      <c r="B39" s="77"/>
      <c r="C39" s="77"/>
      <c r="D39" s="77"/>
      <c r="E39" s="78"/>
      <c r="F39" s="180"/>
      <c r="G39" s="180"/>
      <c r="H39" s="181"/>
    </row>
    <row r="40" spans="1:8" x14ac:dyDescent="0.2">
      <c r="A40" s="76"/>
      <c r="B40" s="77"/>
      <c r="C40" s="77"/>
      <c r="D40" s="77"/>
      <c r="E40" s="78"/>
      <c r="F40" s="180"/>
      <c r="G40" s="180"/>
      <c r="H40" s="181"/>
    </row>
    <row r="41" spans="1:8" x14ac:dyDescent="0.2">
      <c r="A41" s="76"/>
      <c r="B41" s="77"/>
      <c r="C41" s="77"/>
      <c r="D41" s="77"/>
      <c r="E41" s="78"/>
      <c r="F41" s="180"/>
      <c r="G41" s="180"/>
      <c r="H41" s="181"/>
    </row>
    <row r="42" spans="1:8" x14ac:dyDescent="0.2">
      <c r="A42" s="76"/>
      <c r="B42" s="77"/>
      <c r="C42" s="77"/>
      <c r="D42" s="77"/>
      <c r="E42" s="78"/>
      <c r="F42" s="180"/>
      <c r="G42" s="180"/>
      <c r="H42" s="181"/>
    </row>
    <row r="43" spans="1:8" x14ac:dyDescent="0.2">
      <c r="A43" s="76"/>
      <c r="B43" s="77"/>
      <c r="C43" s="77"/>
      <c r="D43" s="77"/>
      <c r="E43" s="78"/>
      <c r="F43" s="180"/>
      <c r="G43" s="180"/>
      <c r="H43" s="181"/>
    </row>
    <row r="44" spans="1:8" x14ac:dyDescent="0.2">
      <c r="A44" s="76"/>
      <c r="B44" s="77"/>
      <c r="C44" s="77"/>
      <c r="D44" s="77"/>
      <c r="E44" s="78"/>
      <c r="F44" s="180"/>
      <c r="G44" s="180"/>
      <c r="H44" s="181"/>
    </row>
    <row r="45" spans="1:8" x14ac:dyDescent="0.2">
      <c r="A45" s="64"/>
      <c r="B45" s="65"/>
      <c r="C45" s="65"/>
      <c r="D45" s="65"/>
      <c r="E45" s="66"/>
      <c r="F45" s="182"/>
      <c r="G45" s="182"/>
      <c r="H45" s="183"/>
    </row>
    <row r="46" spans="1:8" x14ac:dyDescent="0.2">
      <c r="A46" s="64"/>
      <c r="B46" s="65"/>
      <c r="C46" s="65"/>
      <c r="D46" s="65"/>
      <c r="E46" s="66"/>
      <c r="F46" s="182"/>
      <c r="G46" s="182"/>
      <c r="H46" s="183"/>
    </row>
    <row r="47" spans="1:8" x14ac:dyDescent="0.2">
      <c r="A47" s="64"/>
      <c r="B47" s="65"/>
      <c r="C47" s="65"/>
      <c r="D47" s="65"/>
      <c r="E47" s="66"/>
      <c r="F47" s="182"/>
      <c r="G47" s="182"/>
      <c r="H47" s="184"/>
    </row>
    <row r="48" spans="1:8" x14ac:dyDescent="0.2">
      <c r="A48" s="64"/>
      <c r="B48" s="65"/>
      <c r="C48" s="65"/>
      <c r="D48" s="65"/>
      <c r="E48" s="66"/>
      <c r="F48" s="182"/>
      <c r="G48" s="182"/>
      <c r="H48" s="184"/>
    </row>
    <row r="49" spans="1:8" ht="19" thickBot="1" x14ac:dyDescent="0.25">
      <c r="A49" s="70"/>
      <c r="B49" s="71"/>
      <c r="C49" s="71"/>
      <c r="D49" s="71"/>
      <c r="E49" s="72"/>
      <c r="F49" s="185"/>
      <c r="G49" s="185"/>
      <c r="H49" s="186"/>
    </row>
    <row r="50" spans="1:8" ht="20" thickBot="1" x14ac:dyDescent="0.25">
      <c r="A50" s="29" t="s">
        <v>145</v>
      </c>
      <c r="B50" s="30">
        <f>SUM(B30:B49)</f>
        <v>0</v>
      </c>
      <c r="C50" s="30">
        <f>SUM(C30:C49)</f>
        <v>0</v>
      </c>
      <c r="D50" s="30">
        <f>SUM(D30:D49)</f>
        <v>0</v>
      </c>
      <c r="E50" s="31" t="s">
        <v>144</v>
      </c>
      <c r="F50" s="32">
        <f>SUM(F30:F49)</f>
        <v>0</v>
      </c>
      <c r="G50" s="32">
        <f>SUM(G30:G49)</f>
        <v>0</v>
      </c>
      <c r="H50" s="32">
        <f>SUM(H30:H49)</f>
        <v>0</v>
      </c>
    </row>
    <row r="51" spans="1:8" ht="19" thickBot="1" x14ac:dyDescent="0.25">
      <c r="A51" s="302"/>
      <c r="B51" s="303"/>
      <c r="C51" s="303"/>
      <c r="D51" s="303"/>
      <c r="E51" s="303"/>
      <c r="F51" s="303"/>
      <c r="G51" s="303"/>
      <c r="H51" s="304"/>
    </row>
    <row r="52" spans="1:8" ht="19" x14ac:dyDescent="0.2">
      <c r="A52" s="158" t="s">
        <v>146</v>
      </c>
      <c r="B52" s="100" t="s">
        <v>65</v>
      </c>
      <c r="C52" s="100" t="s">
        <v>65</v>
      </c>
      <c r="D52" s="100" t="s">
        <v>65</v>
      </c>
      <c r="E52" s="159" t="s">
        <v>147</v>
      </c>
      <c r="F52" s="101" t="s">
        <v>65</v>
      </c>
      <c r="G52" s="101" t="s">
        <v>65</v>
      </c>
      <c r="H52" s="101" t="s">
        <v>65</v>
      </c>
    </row>
    <row r="53" spans="1:8" x14ac:dyDescent="0.2">
      <c r="A53" s="160"/>
      <c r="B53" s="161"/>
      <c r="C53" s="161"/>
      <c r="D53" s="167"/>
      <c r="E53" s="160"/>
      <c r="F53" s="175"/>
      <c r="G53" s="175"/>
      <c r="H53" s="175"/>
    </row>
    <row r="54" spans="1:8" x14ac:dyDescent="0.2">
      <c r="A54" s="160"/>
      <c r="B54" s="161"/>
      <c r="C54" s="161"/>
      <c r="D54" s="161"/>
      <c r="E54" s="162"/>
      <c r="F54" s="176"/>
      <c r="G54" s="176"/>
      <c r="H54" s="176"/>
    </row>
    <row r="55" spans="1:8" x14ac:dyDescent="0.2">
      <c r="A55" s="160"/>
      <c r="B55" s="161"/>
      <c r="C55" s="161"/>
      <c r="D55" s="161"/>
      <c r="E55" s="75"/>
      <c r="F55" s="178"/>
      <c r="G55" s="178"/>
      <c r="H55" s="179"/>
    </row>
    <row r="56" spans="1:8" x14ac:dyDescent="0.2">
      <c r="A56" s="160"/>
      <c r="B56" s="175"/>
      <c r="C56" s="175"/>
      <c r="D56" s="175"/>
      <c r="E56" s="78"/>
      <c r="F56" s="180"/>
      <c r="G56" s="180"/>
      <c r="H56" s="181"/>
    </row>
    <row r="57" spans="1:8" x14ac:dyDescent="0.2">
      <c r="A57" s="160"/>
      <c r="B57" s="175"/>
      <c r="C57" s="175"/>
      <c r="D57" s="175"/>
      <c r="E57" s="78"/>
      <c r="F57" s="180"/>
      <c r="G57" s="180"/>
      <c r="H57" s="181"/>
    </row>
    <row r="58" spans="1:8" x14ac:dyDescent="0.2">
      <c r="A58" s="254"/>
      <c r="B58" s="255"/>
      <c r="C58" s="255"/>
      <c r="D58" s="256"/>
      <c r="E58" s="78"/>
      <c r="F58" s="180"/>
      <c r="G58" s="180"/>
      <c r="H58" s="181"/>
    </row>
    <row r="59" spans="1:8" x14ac:dyDescent="0.2">
      <c r="A59" s="76"/>
      <c r="B59" s="77"/>
      <c r="C59" s="77"/>
      <c r="D59" s="77"/>
      <c r="E59" s="78"/>
      <c r="F59" s="180"/>
      <c r="G59" s="180"/>
      <c r="H59" s="181"/>
    </row>
    <row r="60" spans="1:8" x14ac:dyDescent="0.2">
      <c r="A60" s="76"/>
      <c r="B60" s="77"/>
      <c r="C60" s="77"/>
      <c r="D60" s="77"/>
      <c r="E60" s="78"/>
      <c r="F60" s="180"/>
      <c r="G60" s="180"/>
      <c r="H60" s="181"/>
    </row>
    <row r="61" spans="1:8" x14ac:dyDescent="0.2">
      <c r="A61" s="76"/>
      <c r="B61" s="77"/>
      <c r="C61" s="77"/>
      <c r="D61" s="77"/>
      <c r="E61" s="78"/>
      <c r="F61" s="180"/>
      <c r="G61" s="180"/>
      <c r="H61" s="181"/>
    </row>
    <row r="62" spans="1:8" x14ac:dyDescent="0.2">
      <c r="A62" s="76"/>
      <c r="B62" s="77"/>
      <c r="C62" s="77"/>
      <c r="D62" s="77"/>
      <c r="E62" s="78"/>
      <c r="F62" s="180"/>
      <c r="G62" s="180"/>
      <c r="H62" s="181"/>
    </row>
    <row r="63" spans="1:8" x14ac:dyDescent="0.2">
      <c r="A63" s="76"/>
      <c r="B63" s="77"/>
      <c r="C63" s="77"/>
      <c r="D63" s="77"/>
      <c r="E63" s="78"/>
      <c r="F63" s="180"/>
      <c r="G63" s="180"/>
      <c r="H63" s="181"/>
    </row>
    <row r="64" spans="1:8" x14ac:dyDescent="0.2">
      <c r="A64" s="76"/>
      <c r="B64" s="77"/>
      <c r="C64" s="77"/>
      <c r="D64" s="77"/>
      <c r="E64" s="78"/>
      <c r="F64" s="180"/>
      <c r="G64" s="180"/>
      <c r="H64" s="181"/>
    </row>
    <row r="65" spans="1:8" x14ac:dyDescent="0.2">
      <c r="A65" s="76"/>
      <c r="B65" s="77"/>
      <c r="C65" s="77"/>
      <c r="D65" s="77"/>
      <c r="E65" s="78"/>
      <c r="F65" s="180"/>
      <c r="G65" s="180"/>
      <c r="H65" s="181"/>
    </row>
    <row r="66" spans="1:8" x14ac:dyDescent="0.2">
      <c r="A66" s="76"/>
      <c r="B66" s="77"/>
      <c r="C66" s="77"/>
      <c r="D66" s="77"/>
      <c r="E66" s="78"/>
      <c r="F66" s="180"/>
      <c r="G66" s="180"/>
      <c r="H66" s="181"/>
    </row>
    <row r="67" spans="1:8" x14ac:dyDescent="0.2">
      <c r="A67" s="76"/>
      <c r="B67" s="77"/>
      <c r="C67" s="77"/>
      <c r="D67" s="77"/>
      <c r="E67" s="78"/>
      <c r="F67" s="180"/>
      <c r="G67" s="180"/>
      <c r="H67" s="181"/>
    </row>
    <row r="68" spans="1:8" x14ac:dyDescent="0.2">
      <c r="A68" s="76"/>
      <c r="B68" s="77"/>
      <c r="C68" s="77"/>
      <c r="D68" s="77"/>
      <c r="E68" s="78"/>
      <c r="F68" s="180"/>
      <c r="G68" s="180"/>
      <c r="H68" s="181"/>
    </row>
    <row r="69" spans="1:8" x14ac:dyDescent="0.2">
      <c r="A69" s="76"/>
      <c r="B69" s="77"/>
      <c r="C69" s="77"/>
      <c r="D69" s="77"/>
      <c r="E69" s="78"/>
      <c r="F69" s="180"/>
      <c r="G69" s="180"/>
      <c r="H69" s="181"/>
    </row>
    <row r="70" spans="1:8" x14ac:dyDescent="0.2">
      <c r="A70" s="76"/>
      <c r="B70" s="77"/>
      <c r="C70" s="77"/>
      <c r="D70" s="77"/>
      <c r="E70" s="78"/>
      <c r="F70" s="180"/>
      <c r="G70" s="180"/>
      <c r="H70" s="181"/>
    </row>
    <row r="71" spans="1:8" ht="19" thickBot="1" x14ac:dyDescent="0.25">
      <c r="A71" s="70"/>
      <c r="B71" s="71"/>
      <c r="C71" s="71"/>
      <c r="D71" s="71"/>
      <c r="E71" s="72"/>
      <c r="F71" s="185"/>
      <c r="G71" s="185"/>
      <c r="H71" s="187"/>
    </row>
    <row r="72" spans="1:8" ht="20" thickBot="1" x14ac:dyDescent="0.25">
      <c r="A72" s="29" t="s">
        <v>148</v>
      </c>
      <c r="B72" s="30">
        <f>SUM(B53:B71)</f>
        <v>0</v>
      </c>
      <c r="C72" s="30">
        <f>SUM(C53:C71)</f>
        <v>0</v>
      </c>
      <c r="D72" s="30">
        <f>SUM(D53:D71)</f>
        <v>0</v>
      </c>
      <c r="E72" s="31" t="s">
        <v>149</v>
      </c>
      <c r="F72" s="32">
        <f>SUM(F53:F71)</f>
        <v>0</v>
      </c>
      <c r="G72" s="32">
        <f>SUM(G53:G71)</f>
        <v>0</v>
      </c>
      <c r="H72" s="32">
        <f>SUM(H53:H71)</f>
        <v>0</v>
      </c>
    </row>
    <row r="73" spans="1:8" ht="39" thickBot="1" x14ac:dyDescent="0.25">
      <c r="A73" s="29" t="s">
        <v>151</v>
      </c>
      <c r="B73" s="30">
        <f>B72+B50+B27</f>
        <v>0</v>
      </c>
      <c r="C73" s="30">
        <f>C72+C50+C27</f>
        <v>0</v>
      </c>
      <c r="D73" s="30">
        <f>D72+D50+D27</f>
        <v>0</v>
      </c>
      <c r="E73" s="31" t="s">
        <v>150</v>
      </c>
      <c r="F73" s="32">
        <f>F72+F50+F27</f>
        <v>0</v>
      </c>
      <c r="G73" s="32">
        <f>G72+G50+G27</f>
        <v>0</v>
      </c>
      <c r="H73" s="32">
        <f>H72+H50+H27</f>
        <v>0</v>
      </c>
    </row>
    <row r="74" spans="1:8" ht="19" thickBot="1" x14ac:dyDescent="0.25">
      <c r="A74" s="296"/>
      <c r="B74" s="297"/>
      <c r="C74" s="297"/>
      <c r="D74" s="297"/>
      <c r="E74" s="297"/>
      <c r="F74" s="297"/>
      <c r="G74" s="297"/>
      <c r="H74" s="298"/>
    </row>
    <row r="75" spans="1:8" ht="48" customHeight="1" thickBot="1" x14ac:dyDescent="0.25">
      <c r="A75" s="305" t="s">
        <v>152</v>
      </c>
      <c r="B75" s="306"/>
      <c r="C75" s="306"/>
      <c r="D75" s="306"/>
      <c r="E75" s="307"/>
      <c r="F75" s="92">
        <f>B73-F73</f>
        <v>0</v>
      </c>
      <c r="G75" s="92">
        <f>C73-G73</f>
        <v>0</v>
      </c>
      <c r="H75" s="92">
        <f>D73-H73</f>
        <v>0</v>
      </c>
    </row>
    <row r="76" spans="1:8" x14ac:dyDescent="0.2">
      <c r="A76" s="291" t="s">
        <v>153</v>
      </c>
      <c r="B76" s="291"/>
      <c r="C76" s="291"/>
      <c r="D76" s="291"/>
      <c r="E76" s="291"/>
      <c r="F76" s="291"/>
      <c r="G76" s="291"/>
      <c r="H76" s="291"/>
    </row>
  </sheetData>
  <sheetProtection formatCells="0" formatColumns="0" formatRows="0" insertColumns="0" insertRows="0" insertHyperlinks="0" deleteColumns="0" deleteRows="0" sort="0" autoFilter="0" pivotTables="0"/>
  <mergeCells count="8">
    <mergeCell ref="A76:H76"/>
    <mergeCell ref="A1:H1"/>
    <mergeCell ref="A2:H2"/>
    <mergeCell ref="A3:H3"/>
    <mergeCell ref="A74:H74"/>
    <mergeCell ref="A28:H28"/>
    <mergeCell ref="A51:H51"/>
    <mergeCell ref="A75:E75"/>
  </mergeCells>
  <pageMargins left="0.7" right="0.7" top="0.75" bottom="0.75" header="0.3" footer="0.3"/>
  <pageSetup scale="61" orientation="landscape" r:id="rId1"/>
  <rowBreaks count="2" manualBreakCount="2">
    <brk id="28" max="7" man="1"/>
    <brk id="50"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6C6C6"/>
  </sheetPr>
  <dimension ref="A1:D107"/>
  <sheetViews>
    <sheetView topLeftCell="A86" zoomScale="85" zoomScaleNormal="85" workbookViewId="0">
      <selection sqref="A1:D1"/>
    </sheetView>
  </sheetViews>
  <sheetFormatPr baseColWidth="10" defaultColWidth="9.1640625" defaultRowHeight="18" x14ac:dyDescent="0.2"/>
  <cols>
    <col min="1" max="1" width="70.83203125" style="1" customWidth="1"/>
    <col min="2" max="2" width="24.5" style="7" customWidth="1"/>
    <col min="3" max="3" width="22" style="7" customWidth="1"/>
    <col min="4" max="4" width="20.83203125" style="7" customWidth="1"/>
    <col min="5" max="16384" width="9.1640625" style="1"/>
  </cols>
  <sheetData>
    <row r="1" spans="1:4" ht="40.5" customHeight="1" x14ac:dyDescent="0.2">
      <c r="A1" s="271" t="s">
        <v>258</v>
      </c>
      <c r="B1" s="271"/>
      <c r="C1" s="271"/>
      <c r="D1" s="271"/>
    </row>
    <row r="2" spans="1:4" ht="33" customHeight="1" x14ac:dyDescent="0.2">
      <c r="A2" s="271" t="s">
        <v>259</v>
      </c>
      <c r="B2" s="271"/>
      <c r="C2" s="271"/>
      <c r="D2" s="271"/>
    </row>
    <row r="3" spans="1:4" ht="37" customHeight="1" x14ac:dyDescent="0.2">
      <c r="A3" s="271" t="s">
        <v>260</v>
      </c>
      <c r="B3" s="271"/>
      <c r="C3" s="271"/>
      <c r="D3" s="271"/>
    </row>
    <row r="4" spans="1:4" ht="19" thickBot="1" x14ac:dyDescent="0.25">
      <c r="A4" s="328"/>
      <c r="B4" s="328"/>
      <c r="C4" s="328"/>
      <c r="D4" s="328"/>
    </row>
    <row r="5" spans="1:4" ht="18" customHeight="1" x14ac:dyDescent="0.2">
      <c r="A5" s="329"/>
      <c r="B5" s="331">
        <f>IFERROR('Business Info.'!B19,"-")</f>
        <v>0</v>
      </c>
      <c r="C5" s="331">
        <f>IFERROR('Business Info.'!B20,"-")</f>
        <v>0</v>
      </c>
      <c r="D5" s="333">
        <f>IFERROR('Business Info.'!B21,"-")</f>
        <v>0</v>
      </c>
    </row>
    <row r="6" spans="1:4" ht="19.5" customHeight="1" x14ac:dyDescent="0.2">
      <c r="A6" s="330"/>
      <c r="B6" s="332"/>
      <c r="C6" s="332"/>
      <c r="D6" s="334"/>
    </row>
    <row r="7" spans="1:4" s="79" customFormat="1" ht="39" customHeight="1" x14ac:dyDescent="0.2">
      <c r="A7" s="315" t="s">
        <v>261</v>
      </c>
      <c r="B7" s="316"/>
      <c r="C7" s="316"/>
      <c r="D7" s="317"/>
    </row>
    <row r="8" spans="1:4" s="79" customFormat="1" ht="37" customHeight="1" x14ac:dyDescent="0.2">
      <c r="A8" s="321" t="s">
        <v>262</v>
      </c>
      <c r="B8" s="322"/>
      <c r="C8" s="322"/>
      <c r="D8" s="323"/>
    </row>
    <row r="9" spans="1:4" x14ac:dyDescent="0.2">
      <c r="A9" s="216"/>
      <c r="B9" s="199"/>
      <c r="C9" s="199"/>
      <c r="D9" s="199"/>
    </row>
    <row r="10" spans="1:4" x14ac:dyDescent="0.2">
      <c r="A10" s="217"/>
      <c r="B10" s="199"/>
      <c r="C10" s="199"/>
      <c r="D10" s="199"/>
    </row>
    <row r="11" spans="1:4" x14ac:dyDescent="0.2">
      <c r="A11" s="217"/>
      <c r="B11" s="199"/>
      <c r="C11" s="199"/>
      <c r="D11" s="199"/>
    </row>
    <row r="12" spans="1:4" x14ac:dyDescent="0.2">
      <c r="A12" s="169"/>
      <c r="B12" s="129"/>
      <c r="C12" s="129"/>
      <c r="D12" s="130"/>
    </row>
    <row r="13" spans="1:4" x14ac:dyDescent="0.2">
      <c r="A13" s="64"/>
      <c r="B13" s="81"/>
      <c r="C13" s="81"/>
      <c r="D13" s="82"/>
    </row>
    <row r="14" spans="1:4" x14ac:dyDescent="0.2">
      <c r="A14" s="80"/>
      <c r="B14" s="81"/>
      <c r="C14" s="81"/>
      <c r="D14" s="82"/>
    </row>
    <row r="15" spans="1:4" x14ac:dyDescent="0.2">
      <c r="A15" s="83"/>
      <c r="B15" s="84"/>
      <c r="C15" s="84"/>
      <c r="D15" s="85"/>
    </row>
    <row r="16" spans="1:4" x14ac:dyDescent="0.2">
      <c r="A16" s="83"/>
      <c r="B16" s="84"/>
      <c r="C16" s="84"/>
      <c r="D16" s="85"/>
    </row>
    <row r="17" spans="1:4" x14ac:dyDescent="0.2">
      <c r="A17" s="83"/>
      <c r="B17" s="84"/>
      <c r="C17" s="84"/>
      <c r="D17" s="85"/>
    </row>
    <row r="18" spans="1:4" x14ac:dyDescent="0.2">
      <c r="A18" s="86"/>
      <c r="B18" s="171"/>
      <c r="C18" s="171"/>
      <c r="D18" s="172"/>
    </row>
    <row r="19" spans="1:4" ht="19" x14ac:dyDescent="0.2">
      <c r="A19" s="16" t="s">
        <v>263</v>
      </c>
      <c r="B19" s="114">
        <f>SUM(B9:B18)</f>
        <v>0</v>
      </c>
      <c r="C19" s="114">
        <f>SUM(C9:C18)</f>
        <v>0</v>
      </c>
      <c r="D19" s="115">
        <f>SUM(D9:D18)</f>
        <v>0</v>
      </c>
    </row>
    <row r="20" spans="1:4" x14ac:dyDescent="0.2">
      <c r="A20" s="309"/>
      <c r="B20" s="310"/>
      <c r="C20" s="310"/>
      <c r="D20" s="311"/>
    </row>
    <row r="21" spans="1:4" ht="19" x14ac:dyDescent="0.2">
      <c r="A21" s="111" t="s">
        <v>264</v>
      </c>
      <c r="B21" s="112"/>
      <c r="C21" s="112"/>
      <c r="D21" s="113"/>
    </row>
    <row r="22" spans="1:4" x14ac:dyDescent="0.2">
      <c r="A22" s="216"/>
      <c r="B22" s="218"/>
      <c r="C22" s="218"/>
      <c r="D22" s="219"/>
    </row>
    <row r="23" spans="1:4" x14ac:dyDescent="0.2">
      <c r="A23" s="217"/>
      <c r="B23" s="218"/>
      <c r="C23" s="218"/>
      <c r="D23" s="218"/>
    </row>
    <row r="24" spans="1:4" x14ac:dyDescent="0.2">
      <c r="A24" s="217"/>
      <c r="B24" s="218"/>
      <c r="C24" s="218"/>
      <c r="D24" s="218"/>
    </row>
    <row r="25" spans="1:4" x14ac:dyDescent="0.2">
      <c r="A25" s="217"/>
      <c r="B25" s="218"/>
      <c r="C25" s="218"/>
      <c r="D25" s="218"/>
    </row>
    <row r="26" spans="1:4" x14ac:dyDescent="0.2">
      <c r="A26" s="217"/>
      <c r="B26" s="218"/>
      <c r="C26" s="218"/>
      <c r="D26" s="218"/>
    </row>
    <row r="27" spans="1:4" x14ac:dyDescent="0.2">
      <c r="A27" s="217"/>
      <c r="B27" s="218"/>
      <c r="C27" s="218"/>
      <c r="D27" s="218"/>
    </row>
    <row r="28" spans="1:4" x14ac:dyDescent="0.2">
      <c r="A28" s="217"/>
      <c r="B28" s="218"/>
      <c r="C28" s="218"/>
      <c r="D28" s="218"/>
    </row>
    <row r="29" spans="1:4" x14ac:dyDescent="0.2">
      <c r="A29" s="217"/>
      <c r="B29" s="218"/>
      <c r="C29" s="218"/>
      <c r="D29" s="218"/>
    </row>
    <row r="30" spans="1:4" x14ac:dyDescent="0.2">
      <c r="A30" s="217"/>
      <c r="B30" s="218"/>
      <c r="C30" s="218"/>
      <c r="D30" s="218"/>
    </row>
    <row r="31" spans="1:4" x14ac:dyDescent="0.2">
      <c r="A31" s="217"/>
      <c r="B31" s="218"/>
      <c r="C31" s="218"/>
      <c r="D31" s="218"/>
    </row>
    <row r="32" spans="1:4" x14ac:dyDescent="0.2">
      <c r="A32" s="217"/>
      <c r="B32" s="218"/>
      <c r="C32" s="218"/>
      <c r="D32" s="218"/>
    </row>
    <row r="33" spans="1:4" x14ac:dyDescent="0.2">
      <c r="A33" s="217"/>
      <c r="B33" s="218"/>
      <c r="C33" s="218"/>
      <c r="D33" s="218"/>
    </row>
    <row r="34" spans="1:4" x14ac:dyDescent="0.2">
      <c r="A34" s="217"/>
      <c r="B34" s="218"/>
      <c r="C34" s="218"/>
      <c r="D34" s="218"/>
    </row>
    <row r="35" spans="1:4" x14ac:dyDescent="0.2">
      <c r="A35" s="217"/>
      <c r="B35" s="218"/>
      <c r="C35" s="218"/>
      <c r="D35" s="218"/>
    </row>
    <row r="36" spans="1:4" x14ac:dyDescent="0.2">
      <c r="A36" s="217"/>
      <c r="B36" s="218"/>
      <c r="C36" s="218"/>
      <c r="D36" s="218"/>
    </row>
    <row r="37" spans="1:4" x14ac:dyDescent="0.2">
      <c r="A37" s="217"/>
      <c r="B37" s="218"/>
      <c r="C37" s="218"/>
      <c r="D37" s="218"/>
    </row>
    <row r="38" spans="1:4" x14ac:dyDescent="0.2">
      <c r="A38" s="217"/>
      <c r="B38" s="218"/>
      <c r="C38" s="218"/>
      <c r="D38" s="218"/>
    </row>
    <row r="39" spans="1:4" x14ac:dyDescent="0.2">
      <c r="A39" s="217"/>
      <c r="B39" s="218"/>
      <c r="C39" s="218"/>
      <c r="D39" s="218"/>
    </row>
    <row r="40" spans="1:4" x14ac:dyDescent="0.2">
      <c r="A40" s="217"/>
      <c r="B40" s="218"/>
      <c r="C40" s="218"/>
      <c r="D40" s="218"/>
    </row>
    <row r="41" spans="1:4" x14ac:dyDescent="0.2">
      <c r="A41" s="217"/>
      <c r="B41" s="218"/>
      <c r="C41" s="218"/>
      <c r="D41" s="220"/>
    </row>
    <row r="42" spans="1:4" x14ac:dyDescent="0.2">
      <c r="A42" s="217"/>
      <c r="B42" s="218"/>
      <c r="C42" s="218"/>
      <c r="D42" s="218"/>
    </row>
    <row r="43" spans="1:4" ht="20" thickBot="1" x14ac:dyDescent="0.25">
      <c r="A43" s="17" t="s">
        <v>265</v>
      </c>
      <c r="B43" s="121">
        <f>SUM(B40:B42)</f>
        <v>0</v>
      </c>
      <c r="C43" s="121">
        <f>SUM(C40:C42)</f>
        <v>0</v>
      </c>
      <c r="D43" s="122">
        <f>SUM(D40:D42)</f>
        <v>0</v>
      </c>
    </row>
    <row r="44" spans="1:4" ht="20" thickTop="1" x14ac:dyDescent="0.2">
      <c r="A44" s="16" t="s">
        <v>266</v>
      </c>
      <c r="B44" s="123">
        <f>B19+B43</f>
        <v>0</v>
      </c>
      <c r="C44" s="123">
        <f>C19+C43</f>
        <v>0</v>
      </c>
      <c r="D44" s="123">
        <f>D19+D43</f>
        <v>0</v>
      </c>
    </row>
    <row r="45" spans="1:4" x14ac:dyDescent="0.2">
      <c r="A45" s="18"/>
      <c r="B45" s="5"/>
      <c r="C45" s="5"/>
      <c r="D45" s="19"/>
    </row>
    <row r="46" spans="1:4" ht="37" customHeight="1" x14ac:dyDescent="0.2">
      <c r="A46" s="318" t="s">
        <v>267</v>
      </c>
      <c r="B46" s="319"/>
      <c r="C46" s="319"/>
      <c r="D46" s="320"/>
    </row>
    <row r="47" spans="1:4" ht="35" customHeight="1" x14ac:dyDescent="0.2">
      <c r="A47" s="324" t="s">
        <v>268</v>
      </c>
      <c r="B47" s="325"/>
      <c r="C47" s="325"/>
      <c r="D47" s="326"/>
    </row>
    <row r="48" spans="1:4" x14ac:dyDescent="0.2">
      <c r="A48" s="216"/>
      <c r="B48" s="221"/>
      <c r="C48" s="222"/>
      <c r="D48" s="85"/>
    </row>
    <row r="49" spans="1:4" x14ac:dyDescent="0.2">
      <c r="A49" s="170"/>
      <c r="B49" s="81"/>
      <c r="C49" s="81"/>
      <c r="D49" s="85"/>
    </row>
    <row r="50" spans="1:4" x14ac:dyDescent="0.2">
      <c r="A50" s="87"/>
      <c r="B50" s="84"/>
      <c r="C50" s="84"/>
      <c r="D50" s="85"/>
    </row>
    <row r="51" spans="1:4" x14ac:dyDescent="0.2">
      <c r="A51" s="87"/>
      <c r="B51" s="84"/>
      <c r="C51" s="84"/>
      <c r="D51" s="85"/>
    </row>
    <row r="52" spans="1:4" x14ac:dyDescent="0.2">
      <c r="A52" s="87"/>
      <c r="B52" s="84"/>
      <c r="C52" s="84"/>
      <c r="D52" s="85"/>
    </row>
    <row r="53" spans="1:4" x14ac:dyDescent="0.2">
      <c r="A53" s="87"/>
      <c r="B53" s="84"/>
      <c r="C53" s="84"/>
      <c r="D53" s="85"/>
    </row>
    <row r="54" spans="1:4" x14ac:dyDescent="0.2">
      <c r="A54" s="87"/>
      <c r="B54" s="84"/>
      <c r="C54" s="84"/>
      <c r="D54" s="85"/>
    </row>
    <row r="55" spans="1:4" x14ac:dyDescent="0.2">
      <c r="A55" s="87"/>
      <c r="B55" s="84"/>
      <c r="C55" s="84"/>
      <c r="D55" s="85"/>
    </row>
    <row r="56" spans="1:4" x14ac:dyDescent="0.2">
      <c r="A56" s="87"/>
      <c r="B56" s="84"/>
      <c r="C56" s="84"/>
      <c r="D56" s="85"/>
    </row>
    <row r="57" spans="1:4" x14ac:dyDescent="0.2">
      <c r="A57" s="64"/>
      <c r="B57" s="81"/>
      <c r="C57" s="81"/>
      <c r="D57" s="82"/>
    </row>
    <row r="58" spans="1:4" ht="19" x14ac:dyDescent="0.2">
      <c r="A58" s="16" t="s">
        <v>269</v>
      </c>
      <c r="B58" s="116">
        <f>SUM(B48:B57)</f>
        <v>0</v>
      </c>
      <c r="C58" s="116">
        <f>SUM(C48:C57)</f>
        <v>0</v>
      </c>
      <c r="D58" s="117">
        <f>SUM(D48:D57)</f>
        <v>0</v>
      </c>
    </row>
    <row r="59" spans="1:4" x14ac:dyDescent="0.2">
      <c r="A59" s="309"/>
      <c r="B59" s="310"/>
      <c r="C59" s="310"/>
      <c r="D59" s="311"/>
    </row>
    <row r="60" spans="1:4" ht="19" x14ac:dyDescent="0.2">
      <c r="A60" s="22" t="s">
        <v>270</v>
      </c>
      <c r="B60" s="124"/>
      <c r="C60" s="124"/>
      <c r="D60" s="125"/>
    </row>
    <row r="61" spans="1:4" x14ac:dyDescent="0.2">
      <c r="A61" s="80"/>
      <c r="B61" s="199"/>
      <c r="C61" s="199"/>
      <c r="D61" s="223"/>
    </row>
    <row r="62" spans="1:4" x14ac:dyDescent="0.2">
      <c r="A62" s="83"/>
      <c r="B62" s="199"/>
      <c r="C62" s="199"/>
      <c r="D62" s="223"/>
    </row>
    <row r="63" spans="1:4" x14ac:dyDescent="0.2">
      <c r="A63" s="83"/>
      <c r="B63" s="199"/>
      <c r="C63" s="199"/>
      <c r="D63" s="223"/>
    </row>
    <row r="64" spans="1:4" x14ac:dyDescent="0.2">
      <c r="A64" s="83"/>
      <c r="B64" s="199"/>
      <c r="C64" s="199"/>
      <c r="D64" s="223"/>
    </row>
    <row r="65" spans="1:4" x14ac:dyDescent="0.2">
      <c r="A65" s="83"/>
      <c r="B65" s="199"/>
      <c r="C65" s="199"/>
      <c r="D65" s="223"/>
    </row>
    <row r="66" spans="1:4" x14ac:dyDescent="0.2">
      <c r="A66" s="83"/>
      <c r="B66" s="199"/>
      <c r="C66" s="199"/>
      <c r="D66" s="223"/>
    </row>
    <row r="67" spans="1:4" x14ac:dyDescent="0.2">
      <c r="A67" s="83"/>
      <c r="B67" s="199"/>
      <c r="C67" s="199"/>
      <c r="D67" s="223"/>
    </row>
    <row r="68" spans="1:4" x14ac:dyDescent="0.2">
      <c r="A68" s="83"/>
      <c r="B68" s="199"/>
      <c r="C68" s="199"/>
      <c r="D68" s="223"/>
    </row>
    <row r="69" spans="1:4" x14ac:dyDescent="0.2">
      <c r="A69" s="83"/>
      <c r="B69" s="199"/>
      <c r="C69" s="199"/>
      <c r="D69" s="223"/>
    </row>
    <row r="70" spans="1:4" x14ac:dyDescent="0.2">
      <c r="A70" s="64"/>
      <c r="B70" s="199"/>
      <c r="C70" s="199"/>
      <c r="D70" s="223"/>
    </row>
    <row r="71" spans="1:4" ht="39" thickBot="1" x14ac:dyDescent="0.25">
      <c r="A71" s="20" t="s">
        <v>271</v>
      </c>
      <c r="B71" s="126">
        <f>SUM(B61:B70)</f>
        <v>0</v>
      </c>
      <c r="C71" s="126">
        <f>SUM(C61:C70)</f>
        <v>0</v>
      </c>
      <c r="D71" s="127">
        <f>SUM(D61:D70)</f>
        <v>0</v>
      </c>
    </row>
    <row r="72" spans="1:4" ht="20" thickTop="1" x14ac:dyDescent="0.2">
      <c r="A72" s="16" t="s">
        <v>272</v>
      </c>
      <c r="B72" s="128">
        <f>B58+B71</f>
        <v>0</v>
      </c>
      <c r="C72" s="128">
        <f>C58+C71</f>
        <v>0</v>
      </c>
      <c r="D72" s="128">
        <f>D58+D71</f>
        <v>0</v>
      </c>
    </row>
    <row r="73" spans="1:4" x14ac:dyDescent="0.2">
      <c r="A73" s="18"/>
      <c r="B73" s="6"/>
      <c r="C73" s="6"/>
      <c r="D73" s="21"/>
    </row>
    <row r="74" spans="1:4" ht="37" customHeight="1" x14ac:dyDescent="0.2">
      <c r="A74" s="318" t="s">
        <v>273</v>
      </c>
      <c r="B74" s="319"/>
      <c r="C74" s="319"/>
      <c r="D74" s="320"/>
    </row>
    <row r="75" spans="1:4" ht="38" customHeight="1" x14ac:dyDescent="0.2">
      <c r="A75" s="324" t="s">
        <v>274</v>
      </c>
      <c r="B75" s="325"/>
      <c r="C75" s="325"/>
      <c r="D75" s="326"/>
    </row>
    <row r="76" spans="1:4" x14ac:dyDescent="0.2">
      <c r="A76" s="88"/>
      <c r="B76" s="81"/>
      <c r="C76" s="81"/>
      <c r="D76" s="82"/>
    </row>
    <row r="77" spans="1:4" x14ac:dyDescent="0.2">
      <c r="A77" s="88"/>
      <c r="B77" s="81"/>
      <c r="C77" s="81"/>
      <c r="D77" s="82"/>
    </row>
    <row r="78" spans="1:4" x14ac:dyDescent="0.2">
      <c r="A78" s="88"/>
      <c r="B78" s="81"/>
      <c r="C78" s="81"/>
      <c r="D78" s="82"/>
    </row>
    <row r="79" spans="1:4" x14ac:dyDescent="0.2">
      <c r="A79" s="88"/>
      <c r="B79" s="81"/>
      <c r="C79" s="81"/>
      <c r="D79" s="82"/>
    </row>
    <row r="80" spans="1:4" x14ac:dyDescent="0.2">
      <c r="A80" s="88"/>
      <c r="B80" s="81"/>
      <c r="C80" s="81"/>
      <c r="D80" s="82"/>
    </row>
    <row r="81" spans="1:4" x14ac:dyDescent="0.2">
      <c r="A81" s="88"/>
      <c r="B81" s="81"/>
      <c r="C81" s="81"/>
      <c r="D81" s="82"/>
    </row>
    <row r="82" spans="1:4" x14ac:dyDescent="0.2">
      <c r="A82" s="88"/>
      <c r="B82" s="81"/>
      <c r="C82" s="81"/>
      <c r="D82" s="82"/>
    </row>
    <row r="83" spans="1:4" x14ac:dyDescent="0.2">
      <c r="A83" s="88"/>
      <c r="B83" s="81"/>
      <c r="C83" s="81"/>
      <c r="D83" s="82"/>
    </row>
    <row r="84" spans="1:4" x14ac:dyDescent="0.2">
      <c r="A84" s="88"/>
      <c r="B84" s="81"/>
      <c r="C84" s="81"/>
      <c r="D84" s="82"/>
    </row>
    <row r="85" spans="1:4" x14ac:dyDescent="0.2">
      <c r="A85" s="64"/>
      <c r="B85" s="81"/>
      <c r="C85" s="81"/>
      <c r="D85" s="82"/>
    </row>
    <row r="86" spans="1:4" ht="19" x14ac:dyDescent="0.2">
      <c r="A86" s="22" t="s">
        <v>275</v>
      </c>
      <c r="B86" s="6">
        <f>SUM(B76:B85)</f>
        <v>0</v>
      </c>
      <c r="C86" s="6">
        <f>SUM(C76:C85)</f>
        <v>0</v>
      </c>
      <c r="D86" s="21">
        <f>SUM(D76:D85)</f>
        <v>0</v>
      </c>
    </row>
    <row r="87" spans="1:4" x14ac:dyDescent="0.2">
      <c r="A87" s="309"/>
      <c r="B87" s="310"/>
      <c r="C87" s="310"/>
      <c r="D87" s="311"/>
    </row>
    <row r="88" spans="1:4" ht="19" x14ac:dyDescent="0.2">
      <c r="A88" s="118" t="s">
        <v>276</v>
      </c>
      <c r="B88" s="119"/>
      <c r="C88" s="119"/>
      <c r="D88" s="120"/>
    </row>
    <row r="89" spans="1:4" x14ac:dyDescent="0.2">
      <c r="A89" s="203" t="s">
        <v>197</v>
      </c>
      <c r="B89" s="204">
        <f>IFERROR('Income and expense record yr 1'!N38,"-")</f>
        <v>0</v>
      </c>
      <c r="C89" s="204">
        <f>IFERROR('Income and expense record  yr 2'!N38,"-")</f>
        <v>0</v>
      </c>
      <c r="D89" s="204">
        <f>IFERROR('Income and expense record yr 3'!N38,"-")</f>
        <v>0</v>
      </c>
    </row>
    <row r="90" spans="1:4" x14ac:dyDescent="0.2">
      <c r="A90" s="59"/>
      <c r="B90" s="173"/>
      <c r="C90" s="173"/>
      <c r="D90" s="174"/>
    </row>
    <row r="91" spans="1:4" x14ac:dyDescent="0.2">
      <c r="A91" s="64"/>
      <c r="B91" s="102"/>
      <c r="C91" s="102"/>
      <c r="D91" s="103"/>
    </row>
    <row r="92" spans="1:4" x14ac:dyDescent="0.2">
      <c r="A92" s="64"/>
      <c r="B92" s="102"/>
      <c r="C92" s="102"/>
      <c r="D92" s="103"/>
    </row>
    <row r="93" spans="1:4" x14ac:dyDescent="0.2">
      <c r="A93" s="64"/>
      <c r="B93" s="102"/>
      <c r="C93" s="102"/>
      <c r="D93" s="103"/>
    </row>
    <row r="94" spans="1:4" x14ac:dyDescent="0.2">
      <c r="A94" s="64"/>
      <c r="B94" s="102"/>
      <c r="C94" s="102"/>
      <c r="D94" s="103"/>
    </row>
    <row r="95" spans="1:4" x14ac:dyDescent="0.2">
      <c r="A95" s="64"/>
      <c r="B95" s="102"/>
      <c r="C95" s="102"/>
      <c r="D95" s="103"/>
    </row>
    <row r="96" spans="1:4" x14ac:dyDescent="0.2">
      <c r="A96" s="64"/>
      <c r="B96" s="102"/>
      <c r="C96" s="102"/>
      <c r="D96" s="103"/>
    </row>
    <row r="97" spans="1:4" x14ac:dyDescent="0.2">
      <c r="A97" s="64"/>
      <c r="B97" s="102"/>
      <c r="C97" s="102"/>
      <c r="D97" s="103"/>
    </row>
    <row r="98" spans="1:4" x14ac:dyDescent="0.2">
      <c r="A98" s="64"/>
      <c r="B98" s="102"/>
      <c r="C98" s="102"/>
      <c r="D98" s="103"/>
    </row>
    <row r="99" spans="1:4" ht="20" thickBot="1" x14ac:dyDescent="0.25">
      <c r="A99" s="20" t="s">
        <v>277</v>
      </c>
      <c r="B99" s="131">
        <f>SUM(B89:B98)</f>
        <v>0</v>
      </c>
      <c r="C99" s="131">
        <f>SUM(C89:C98)</f>
        <v>0</v>
      </c>
      <c r="D99" s="132">
        <f>SUM(D89:D98)</f>
        <v>0</v>
      </c>
    </row>
    <row r="100" spans="1:4" ht="20" thickTop="1" x14ac:dyDescent="0.2">
      <c r="A100" s="16" t="s">
        <v>278</v>
      </c>
      <c r="B100" s="133">
        <f>B86+B99</f>
        <v>0</v>
      </c>
      <c r="C100" s="133">
        <f>C86+C99</f>
        <v>0</v>
      </c>
      <c r="D100" s="133">
        <f>D86+D99</f>
        <v>0</v>
      </c>
    </row>
    <row r="101" spans="1:4" ht="15.75" customHeight="1" x14ac:dyDescent="0.2">
      <c r="A101" s="312"/>
      <c r="B101" s="313"/>
      <c r="C101" s="313"/>
      <c r="D101" s="314"/>
    </row>
    <row r="102" spans="1:4" ht="19" x14ac:dyDescent="0.2">
      <c r="A102" s="22" t="s">
        <v>279</v>
      </c>
      <c r="B102" s="134">
        <f>B44+B72+B100</f>
        <v>0</v>
      </c>
      <c r="C102" s="134">
        <f>C44+C72+C100</f>
        <v>0</v>
      </c>
      <c r="D102" s="135">
        <f>D44+D72+D100</f>
        <v>0</v>
      </c>
    </row>
    <row r="103" spans="1:4" ht="19" x14ac:dyDescent="0.2">
      <c r="A103" s="22" t="s">
        <v>280</v>
      </c>
      <c r="B103" s="81"/>
      <c r="C103" s="134">
        <f>B104</f>
        <v>0</v>
      </c>
      <c r="D103" s="135">
        <f>C104</f>
        <v>0</v>
      </c>
    </row>
    <row r="104" spans="1:4" ht="20" thickBot="1" x14ac:dyDescent="0.25">
      <c r="A104" s="33" t="s">
        <v>281</v>
      </c>
      <c r="B104" s="136">
        <f>B102+B103</f>
        <v>0</v>
      </c>
      <c r="C104" s="136">
        <f>C102+C103</f>
        <v>0</v>
      </c>
      <c r="D104" s="137">
        <f>D102+D103</f>
        <v>0</v>
      </c>
    </row>
    <row r="105" spans="1:4" ht="35.5" customHeight="1" thickBot="1" x14ac:dyDescent="0.25">
      <c r="A105" s="327" t="s">
        <v>282</v>
      </c>
      <c r="B105" s="327"/>
      <c r="C105" s="327"/>
      <c r="D105" s="327"/>
    </row>
    <row r="106" spans="1:4" ht="34" customHeight="1" x14ac:dyDescent="0.2">
      <c r="A106" s="308" t="s">
        <v>283</v>
      </c>
      <c r="B106" s="308"/>
      <c r="C106" s="308"/>
      <c r="D106" s="308"/>
    </row>
    <row r="107" spans="1:4" x14ac:dyDescent="0.2">
      <c r="A107" s="34"/>
    </row>
  </sheetData>
  <sheetProtection formatCells="0" formatColumns="0" formatRows="0" insertColumns="0" insertRows="0" insertHyperlinks="0" deleteColumns="0" deleteRows="0" sort="0" autoFilter="0" pivotTables="0"/>
  <mergeCells count="20">
    <mergeCell ref="A1:D1"/>
    <mergeCell ref="A2:D2"/>
    <mergeCell ref="A3:D3"/>
    <mergeCell ref="A4:D4"/>
    <mergeCell ref="A5:A6"/>
    <mergeCell ref="B5:B6"/>
    <mergeCell ref="C5:C6"/>
    <mergeCell ref="D5:D6"/>
    <mergeCell ref="A106:D106"/>
    <mergeCell ref="A87:D87"/>
    <mergeCell ref="A101:D101"/>
    <mergeCell ref="A7:D7"/>
    <mergeCell ref="A46:D46"/>
    <mergeCell ref="A74:D74"/>
    <mergeCell ref="A20:D20"/>
    <mergeCell ref="A59:D59"/>
    <mergeCell ref="A8:D8"/>
    <mergeCell ref="A47:D47"/>
    <mergeCell ref="A75:D75"/>
    <mergeCell ref="A105:D105"/>
  </mergeCells>
  <pageMargins left="0.7" right="0.7" top="0.75" bottom="0.75" header="0.3" footer="0.3"/>
  <pageSetup scale="60" orientation="portrait" r:id="rId1"/>
  <rowBreaks count="2" manualBreakCount="2">
    <brk id="45" max="3" man="1"/>
    <brk id="73" max="3" man="1"/>
  </row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Table of Contents</vt:lpstr>
      <vt:lpstr>Instructions</vt:lpstr>
      <vt:lpstr>Business Info.</vt:lpstr>
      <vt:lpstr>Income and expense record yr 1</vt:lpstr>
      <vt:lpstr>Income and expense record  yr 2</vt:lpstr>
      <vt:lpstr>Income and expense record yr 3</vt:lpstr>
      <vt:lpstr>Income Statement</vt:lpstr>
      <vt:lpstr>Balance Sheet</vt:lpstr>
      <vt:lpstr>Cash Flow Statement</vt:lpstr>
      <vt:lpstr>Liquidity and Solvency</vt:lpstr>
      <vt:lpstr>Other Financial Ratios</vt:lpstr>
      <vt:lpstr>Farm Financial Score Card Span</vt:lpstr>
      <vt:lpstr>References</vt:lpstr>
      <vt:lpstr>'Balance Sheet'!Print_Area</vt:lpstr>
      <vt:lpstr>'Business Info.'!Print_Area</vt:lpstr>
      <vt:lpstr>'Cash Flow Statement'!Print_Area</vt:lpstr>
      <vt:lpstr>'Farm Financial Score Card Span'!Print_Area</vt:lpstr>
      <vt:lpstr>'Income and expense record  yr 2'!Print_Area</vt:lpstr>
      <vt:lpstr>'Income and expense record yr 1'!Print_Area</vt:lpstr>
      <vt:lpstr>'Income and expense record yr 3'!Print_Area</vt:lpstr>
      <vt:lpstr>'Income Statement'!Print_Area</vt:lpstr>
      <vt:lpstr>'Other Financial Ratios'!Print_Area</vt:lpstr>
      <vt:lpstr>References!Print_Area</vt:lpstr>
      <vt:lpstr>'Table of Contents'!Print_Area</vt:lpstr>
      <vt:lpstr>'Balance Sheet'!Print_Titles</vt:lpstr>
      <vt:lpstr>'Cash Flow Statement'!Print_Titles</vt:lpstr>
      <vt:lpstr>'Income Statement'!Print_Titles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Marydoris Quinones Cancel</cp:lastModifiedBy>
  <cp:lastPrinted>2025-04-10T19:46:56Z</cp:lastPrinted>
  <dcterms:created xsi:type="dcterms:W3CDTF">2010-10-30T23:14:18Z</dcterms:created>
  <dcterms:modified xsi:type="dcterms:W3CDTF">2025-11-15T03:31:04Z</dcterms:modified>
</cp:coreProperties>
</file>